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LIFE HEALTH BENEFITS\Census &amp; Quote Forms\Group Census\"/>
    </mc:Choice>
  </mc:AlternateContent>
  <xr:revisionPtr revIDLastSave="0" documentId="13_ncr:1_{BB7FAB7F-2DAC-4740-A1F6-18EAC064FBCF}" xr6:coauthVersionLast="47" xr6:coauthVersionMax="47" xr10:uidLastSave="{00000000-0000-0000-0000-000000000000}"/>
  <bookViews>
    <workbookView xWindow="28680" yWindow="-120" windowWidth="29040" windowHeight="17520" xr2:uid="{149F355C-9FCF-41AA-8CA0-61EF59F6FEED}"/>
  </bookViews>
  <sheets>
    <sheet name="Main" sheetId="1" r:id="rId1"/>
    <sheet name="Instructions" sheetId="2" r:id="rId2"/>
    <sheet name="Sample Census" sheetId="3" r:id="rId3"/>
    <sheet name="EaseData" sheetId="4" r:id="rId4"/>
  </sheets>
  <definedNames>
    <definedName name="_xlnm._FilterDatabase" localSheetId="3" hidden="1">EaseData!$A$1:$BO$1</definedName>
    <definedName name="_xlnm.Print_Area" localSheetId="0">Main!$A$1:$Z$60</definedName>
    <definedName name="_xlnm.Print_Titles" localSheetId="0">Main!$11:$11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6" i="1" l="1"/>
  <c r="AC16" i="1"/>
  <c r="AB16" i="1"/>
  <c r="AD14" i="1"/>
  <c r="AC14" i="1"/>
  <c r="AB14" i="1"/>
  <c r="AH13" i="1"/>
  <c r="AD13" i="1"/>
  <c r="AC13" i="1"/>
  <c r="AB13" i="1"/>
  <c r="AB15" i="1"/>
  <c r="AC15" i="1"/>
  <c r="AD15" i="1"/>
  <c r="AB17" i="1"/>
  <c r="AC17" i="1"/>
  <c r="AD17" i="1"/>
  <c r="AB18" i="1"/>
  <c r="AC18" i="1"/>
  <c r="AD18" i="1"/>
  <c r="AB19" i="1"/>
  <c r="AC19" i="1"/>
  <c r="AD19" i="1"/>
  <c r="AB20" i="1"/>
  <c r="AC20" i="1"/>
  <c r="AD20" i="1"/>
  <c r="AB21" i="1"/>
  <c r="AC21" i="1"/>
  <c r="AD21" i="1"/>
  <c r="AB22" i="1"/>
  <c r="AC22" i="1"/>
  <c r="AD22" i="1"/>
  <c r="AB23" i="1"/>
  <c r="AC23" i="1"/>
  <c r="AD23" i="1"/>
  <c r="AB24" i="1"/>
  <c r="AC24" i="1"/>
  <c r="AD24" i="1"/>
  <c r="AB25" i="1"/>
  <c r="AC25" i="1"/>
  <c r="AD25" i="1"/>
  <c r="AB26" i="1"/>
  <c r="AC26" i="1"/>
  <c r="AD26" i="1"/>
  <c r="AB27" i="1"/>
  <c r="AC27" i="1"/>
  <c r="AD27" i="1"/>
  <c r="AB28" i="1"/>
  <c r="AC28" i="1"/>
  <c r="AD28" i="1"/>
  <c r="AB29" i="1"/>
  <c r="AC29" i="1"/>
  <c r="AD29" i="1"/>
  <c r="AB30" i="1"/>
  <c r="AC30" i="1"/>
  <c r="AD30" i="1"/>
  <c r="AB31" i="1"/>
  <c r="AC31" i="1"/>
  <c r="AD31" i="1"/>
  <c r="AB32" i="1"/>
  <c r="AC32" i="1"/>
  <c r="AD32" i="1"/>
  <c r="AB33" i="1"/>
  <c r="AC33" i="1"/>
  <c r="AD33" i="1"/>
  <c r="AB34" i="1"/>
  <c r="AC34" i="1"/>
  <c r="AD34" i="1"/>
  <c r="AB35" i="1"/>
  <c r="AC35" i="1"/>
  <c r="AD35" i="1"/>
  <c r="AB36" i="1"/>
  <c r="AC36" i="1"/>
  <c r="AD36" i="1"/>
  <c r="AB37" i="1"/>
  <c r="AC37" i="1"/>
  <c r="AD37" i="1"/>
  <c r="AB38" i="1"/>
  <c r="AC38" i="1"/>
  <c r="AD38" i="1"/>
  <c r="AB39" i="1"/>
  <c r="AC39" i="1"/>
  <c r="AD39" i="1"/>
  <c r="AB40" i="1"/>
  <c r="AC40" i="1"/>
  <c r="AD40" i="1"/>
  <c r="AB41" i="1"/>
  <c r="AC41" i="1"/>
  <c r="AD41" i="1"/>
  <c r="AB42" i="1"/>
  <c r="AC42" i="1"/>
  <c r="AD42" i="1"/>
  <c r="AB43" i="1"/>
  <c r="AC43" i="1"/>
  <c r="AD43" i="1"/>
  <c r="AB44" i="1"/>
  <c r="AC44" i="1"/>
  <c r="AD44" i="1"/>
  <c r="AB45" i="1"/>
  <c r="AC45" i="1"/>
  <c r="AD45" i="1"/>
  <c r="AB46" i="1"/>
  <c r="AC46" i="1"/>
  <c r="AD46" i="1"/>
  <c r="AB47" i="1"/>
  <c r="AC47" i="1"/>
  <c r="AD47" i="1"/>
  <c r="AB48" i="1"/>
  <c r="AC48" i="1"/>
  <c r="AD48" i="1"/>
  <c r="AB49" i="1"/>
  <c r="AC49" i="1"/>
  <c r="AD49" i="1"/>
  <c r="AB50" i="1"/>
  <c r="AC50" i="1"/>
  <c r="AD50" i="1"/>
  <c r="AB51" i="1"/>
  <c r="AC51" i="1"/>
  <c r="AD51" i="1"/>
  <c r="AB52" i="1"/>
  <c r="AC52" i="1"/>
  <c r="AD52" i="1"/>
  <c r="AB53" i="1"/>
  <c r="AC53" i="1"/>
  <c r="AD53" i="1"/>
  <c r="AB54" i="1"/>
  <c r="AC54" i="1"/>
  <c r="AD54" i="1"/>
  <c r="AB55" i="1"/>
  <c r="AC55" i="1"/>
  <c r="AD55" i="1"/>
  <c r="AB56" i="1"/>
  <c r="AC56" i="1"/>
  <c r="AD56" i="1"/>
  <c r="AB57" i="1"/>
  <c r="AC57" i="1"/>
  <c r="AD57" i="1"/>
  <c r="AB58" i="1"/>
  <c r="AC58" i="1"/>
  <c r="AD58" i="1"/>
  <c r="AB59" i="1"/>
  <c r="AC59" i="1"/>
  <c r="AD59" i="1"/>
  <c r="AB60" i="1"/>
  <c r="AC60" i="1"/>
  <c r="AD60" i="1"/>
  <c r="AB61" i="1"/>
  <c r="AC61" i="1"/>
  <c r="AD61" i="1"/>
  <c r="AB62" i="1"/>
  <c r="AC62" i="1"/>
  <c r="AD62" i="1"/>
  <c r="AB63" i="1"/>
  <c r="AC63" i="1"/>
  <c r="AD63" i="1"/>
  <c r="AB64" i="1"/>
  <c r="AC64" i="1"/>
  <c r="AD64" i="1"/>
  <c r="AB65" i="1"/>
  <c r="AC65" i="1"/>
  <c r="AD65" i="1"/>
  <c r="AB66" i="1"/>
  <c r="AC66" i="1"/>
  <c r="AD66" i="1"/>
  <c r="AB67" i="1"/>
  <c r="AC67" i="1"/>
  <c r="AD67" i="1"/>
  <c r="AB68" i="1"/>
  <c r="AC68" i="1"/>
  <c r="AD68" i="1"/>
  <c r="AB69" i="1"/>
  <c r="AC69" i="1"/>
  <c r="AD69" i="1"/>
  <c r="AB70" i="1"/>
  <c r="AC70" i="1"/>
  <c r="AD70" i="1"/>
  <c r="AB71" i="1"/>
  <c r="AC71" i="1"/>
  <c r="AD71" i="1"/>
  <c r="AB72" i="1"/>
  <c r="AC72" i="1"/>
  <c r="AD72" i="1"/>
  <c r="AB73" i="1"/>
  <c r="AC73" i="1"/>
  <c r="AD73" i="1"/>
  <c r="AB74" i="1"/>
  <c r="AC74" i="1"/>
  <c r="AD74" i="1"/>
  <c r="AB75" i="1"/>
  <c r="AC75" i="1"/>
  <c r="AD75" i="1"/>
  <c r="AB76" i="1"/>
  <c r="AC76" i="1"/>
  <c r="AD76" i="1"/>
  <c r="AB77" i="1"/>
  <c r="AC77" i="1"/>
  <c r="AD77" i="1"/>
  <c r="AB78" i="1"/>
  <c r="AC78" i="1"/>
  <c r="AD78" i="1"/>
  <c r="AB79" i="1"/>
  <c r="AC79" i="1"/>
  <c r="AD79" i="1"/>
  <c r="AB80" i="1"/>
  <c r="AC80" i="1"/>
  <c r="AD80" i="1"/>
  <c r="AB81" i="1"/>
  <c r="AC81" i="1"/>
  <c r="AD81" i="1"/>
  <c r="AB82" i="1"/>
  <c r="AC82" i="1"/>
  <c r="AD82" i="1"/>
  <c r="AB83" i="1"/>
  <c r="AC83" i="1"/>
  <c r="AD83" i="1"/>
  <c r="AB84" i="1"/>
  <c r="AC84" i="1"/>
  <c r="AD84" i="1"/>
  <c r="AB85" i="1"/>
  <c r="AC85" i="1"/>
  <c r="AD85" i="1"/>
  <c r="AB86" i="1"/>
  <c r="AC86" i="1"/>
  <c r="AD86" i="1"/>
  <c r="AB87" i="1"/>
  <c r="AC87" i="1"/>
  <c r="AD87" i="1"/>
  <c r="AB88" i="1"/>
  <c r="AC88" i="1"/>
  <c r="AD88" i="1"/>
  <c r="AB89" i="1"/>
  <c r="AC89" i="1"/>
  <c r="AD89" i="1"/>
  <c r="AB90" i="1"/>
  <c r="AC90" i="1"/>
  <c r="AD90" i="1"/>
  <c r="AB91" i="1"/>
  <c r="AC91" i="1"/>
  <c r="AD91" i="1"/>
  <c r="AB92" i="1"/>
  <c r="AC92" i="1"/>
  <c r="AD92" i="1"/>
  <c r="AB93" i="1"/>
  <c r="AC93" i="1"/>
  <c r="AD93" i="1"/>
  <c r="AB94" i="1"/>
  <c r="AC94" i="1"/>
  <c r="AD94" i="1"/>
  <c r="AB95" i="1"/>
  <c r="AC95" i="1"/>
  <c r="AD95" i="1"/>
  <c r="AB96" i="1"/>
  <c r="AC96" i="1"/>
  <c r="AD96" i="1"/>
  <c r="AB97" i="1"/>
  <c r="AC97" i="1"/>
  <c r="AD97" i="1"/>
  <c r="AB98" i="1"/>
  <c r="AC98" i="1"/>
  <c r="AD98" i="1"/>
  <c r="AB99" i="1"/>
  <c r="AC99" i="1"/>
  <c r="AD99" i="1"/>
  <c r="AB100" i="1"/>
  <c r="AC100" i="1"/>
  <c r="AD100" i="1"/>
  <c r="AB101" i="1"/>
  <c r="AC101" i="1"/>
  <c r="AD101" i="1"/>
  <c r="AB102" i="1"/>
  <c r="AC102" i="1"/>
  <c r="AD102" i="1"/>
  <c r="AB103" i="1"/>
  <c r="AC103" i="1"/>
  <c r="AD103" i="1"/>
  <c r="AB104" i="1"/>
  <c r="AC104" i="1"/>
  <c r="AD104" i="1"/>
  <c r="AB105" i="1"/>
  <c r="AC105" i="1"/>
  <c r="AD105" i="1"/>
  <c r="AB106" i="1"/>
  <c r="AC106" i="1"/>
  <c r="AD106" i="1"/>
  <c r="AB107" i="1"/>
  <c r="AC107" i="1"/>
  <c r="AD107" i="1"/>
  <c r="AB108" i="1"/>
  <c r="AC108" i="1"/>
  <c r="AD108" i="1"/>
  <c r="AB109" i="1"/>
  <c r="AC109" i="1"/>
  <c r="AD109" i="1"/>
  <c r="AB110" i="1"/>
  <c r="AC110" i="1"/>
  <c r="AD110" i="1"/>
  <c r="AB111" i="1"/>
  <c r="AC111" i="1"/>
  <c r="AD111" i="1"/>
  <c r="AD12" i="1"/>
  <c r="AC12" i="1"/>
  <c r="AB12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AO26" i="1"/>
  <c r="AO25" i="1"/>
  <c r="AO24" i="1"/>
  <c r="AO23" i="1"/>
  <c r="AO22" i="1"/>
  <c r="AN26" i="1"/>
  <c r="AN25" i="1"/>
  <c r="AN24" i="1"/>
  <c r="AN23" i="1"/>
  <c r="AN22" i="1"/>
  <c r="AM26" i="1"/>
  <c r="AM25" i="1"/>
  <c r="AM24" i="1"/>
  <c r="AM23" i="1"/>
  <c r="AM22" i="1"/>
  <c r="AL26" i="1"/>
  <c r="AL25" i="1"/>
  <c r="AL24" i="1"/>
  <c r="AL23" i="1"/>
  <c r="AL22" i="1"/>
  <c r="AO27" i="1" l="1"/>
  <c r="AN27" i="1"/>
  <c r="AM27" i="1"/>
  <c r="AL27" i="1"/>
  <c r="AK26" i="1" l="1"/>
  <c r="AJ26" i="1"/>
  <c r="AI26" i="1"/>
  <c r="AC26" i="3"/>
  <c r="AB26" i="3"/>
  <c r="AA26" i="3"/>
  <c r="Z26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C25" i="3"/>
  <c r="AB25" i="3"/>
  <c r="AA25" i="3"/>
  <c r="Z25" i="3"/>
  <c r="AC24" i="3"/>
  <c r="AB24" i="3"/>
  <c r="AA24" i="3"/>
  <c r="Z24" i="3"/>
  <c r="AC23" i="3"/>
  <c r="AB23" i="3"/>
  <c r="AA23" i="3"/>
  <c r="Z23" i="3"/>
  <c r="AC22" i="3"/>
  <c r="AB22" i="3"/>
  <c r="AA22" i="3"/>
  <c r="Z22" i="3"/>
  <c r="Z20" i="3"/>
  <c r="Z19" i="3"/>
  <c r="Z18" i="3"/>
  <c r="Z15" i="3"/>
  <c r="Z14" i="3"/>
  <c r="Z13" i="3"/>
  <c r="AE12" i="3"/>
  <c r="AD12" i="3"/>
  <c r="AC12" i="3"/>
  <c r="Z12" i="3"/>
  <c r="A12" i="3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Z11" i="3"/>
  <c r="AB27" i="3" l="1"/>
  <c r="AC27" i="3"/>
  <c r="AA27" i="3"/>
  <c r="Z27" i="3"/>
  <c r="AH15" i="1" l="1"/>
  <c r="AM12" i="1"/>
  <c r="AL12" i="1"/>
  <c r="AK12" i="1"/>
  <c r="AH12" i="1"/>
  <c r="AK25" i="1" l="1"/>
  <c r="AJ25" i="1"/>
  <c r="AI25" i="1"/>
  <c r="AK24" i="1"/>
  <c r="AJ24" i="1"/>
  <c r="AI24" i="1"/>
  <c r="AK23" i="1"/>
  <c r="AJ23" i="1"/>
  <c r="AI23" i="1"/>
  <c r="AH23" i="1"/>
  <c r="AK22" i="1"/>
  <c r="AJ22" i="1"/>
  <c r="AI22" i="1"/>
  <c r="AH22" i="1"/>
  <c r="AH27" i="1" l="1"/>
  <c r="AI27" i="1"/>
  <c r="AJ27" i="1"/>
  <c r="AK27" i="1"/>
  <c r="AH11" i="1" l="1"/>
  <c r="A21" i="1" l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Larry Page</author>
  </authors>
  <commentList>
    <comment ref="D2" authorId="0" shapeId="0" xr:uid="{F200B6DB-C576-4951-BF85-5E50179C84C9}">
      <text>
        <r>
          <rPr>
            <b/>
            <sz val="9"/>
            <color indexed="81"/>
            <rFont val="Tahoma"/>
            <family val="2"/>
          </rPr>
          <t>To Days
 Date</t>
        </r>
      </text>
    </comment>
    <comment ref="J2" authorId="0" shapeId="0" xr:uid="{8707211C-FAAE-454B-A44D-27A4793AC3AB}">
      <text>
        <r>
          <rPr>
            <b/>
            <sz val="9"/>
            <color indexed="81"/>
            <rFont val="Tahoma"/>
            <family val="2"/>
          </rPr>
          <t>First of the month
Example: 
01/01/2025
12/01/2025</t>
        </r>
      </text>
    </comment>
    <comment ref="D9" authorId="0" shapeId="0" xr:uid="{178B7338-0834-463F-B8EC-83BB41781282}">
      <text>
        <r>
          <rPr>
            <b/>
            <sz val="9"/>
            <color indexed="81"/>
            <rFont val="Tahoma"/>
            <family val="2"/>
          </rPr>
          <t xml:space="preserve">Medical, Dental, Vision, Etc.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Larry Page</author>
  </authors>
  <commentList>
    <comment ref="E2" authorId="0" shapeId="0" xr:uid="{129B6AB5-3359-48E0-A199-BDA49D4D131E}">
      <text>
        <r>
          <rPr>
            <b/>
            <sz val="9"/>
            <color indexed="81"/>
            <rFont val="Tahoma"/>
            <family val="2"/>
          </rPr>
          <t>To Days
 Date</t>
        </r>
      </text>
    </comment>
    <comment ref="L2" authorId="0" shapeId="0" xr:uid="{AD5D4B35-910E-4E72-B528-2E924308D75A}">
      <text>
        <r>
          <rPr>
            <b/>
            <sz val="9"/>
            <color indexed="81"/>
            <rFont val="Tahoma"/>
            <family val="2"/>
          </rPr>
          <t>First of the month
Example: 
01/01/2025
12/01/2025</t>
        </r>
      </text>
    </comment>
    <comment ref="E9" authorId="0" shapeId="0" xr:uid="{70F57298-108F-438A-BAA3-1CBC08C8B858}">
      <text>
        <r>
          <rPr>
            <b/>
            <sz val="9"/>
            <color indexed="81"/>
            <rFont val="Tahoma"/>
            <family val="2"/>
          </rPr>
          <t xml:space="preserve">Medical, Dental, Vision, Etc.
</t>
        </r>
      </text>
    </comment>
  </commentList>
</comments>
</file>

<file path=xl/sharedStrings.xml><?xml version="1.0" encoding="utf-8"?>
<sst xmlns="http://schemas.openxmlformats.org/spreadsheetml/2006/main" count="653" uniqueCount="175">
  <si>
    <t>Index</t>
  </si>
  <si>
    <t>Med</t>
  </si>
  <si>
    <t>Den</t>
  </si>
  <si>
    <t>Vis</t>
  </si>
  <si>
    <t>Lf</t>
  </si>
  <si>
    <t>HmZip</t>
  </si>
  <si>
    <t>WkZip</t>
  </si>
  <si>
    <t>Occupation</t>
  </si>
  <si>
    <t>Salary</t>
  </si>
  <si>
    <t>Date of Hire</t>
  </si>
  <si>
    <t>Email</t>
  </si>
  <si>
    <t>COBRA</t>
  </si>
  <si>
    <t>Company Name</t>
  </si>
  <si>
    <t>Company Address</t>
  </si>
  <si>
    <t>Company Tax ID #</t>
  </si>
  <si>
    <t>Effective Date of Coverage</t>
  </si>
  <si>
    <t>SIC Code</t>
  </si>
  <si>
    <t>Average total number of employees for the previous calendar year (ATNE)</t>
  </si>
  <si>
    <t>Total Employees</t>
  </si>
  <si>
    <t>Total Dependents</t>
  </si>
  <si>
    <t>EE</t>
  </si>
  <si>
    <t>ES</t>
  </si>
  <si>
    <t>EC</t>
  </si>
  <si>
    <t>EF</t>
  </si>
  <si>
    <t>Waiving</t>
  </si>
  <si>
    <t>TOTAL</t>
  </si>
  <si>
    <t>* = required field</t>
  </si>
  <si>
    <t>Some carriers need Home and Work Zip codes.</t>
  </si>
  <si>
    <t>Some life policies need a salary entered.</t>
  </si>
  <si>
    <t>N</t>
  </si>
  <si>
    <t>M</t>
  </si>
  <si>
    <t>F</t>
  </si>
  <si>
    <t>Employee</t>
  </si>
  <si>
    <t>Spouse</t>
  </si>
  <si>
    <t>Child</t>
  </si>
  <si>
    <t>Y</t>
  </si>
  <si>
    <r>
      <t xml:space="preserve">Type </t>
    </r>
    <r>
      <rPr>
        <sz val="11"/>
        <color theme="1"/>
        <rFont val="Aptos Narrow"/>
        <family val="2"/>
        <scheme val="minor"/>
      </rPr>
      <t>*</t>
    </r>
  </si>
  <si>
    <r>
      <t xml:space="preserve">LastName </t>
    </r>
    <r>
      <rPr>
        <sz val="11"/>
        <color theme="1"/>
        <rFont val="Aptos Narrow"/>
        <family val="2"/>
        <scheme val="minor"/>
      </rPr>
      <t>*</t>
    </r>
  </si>
  <si>
    <r>
      <t xml:space="preserve">FirstName </t>
    </r>
    <r>
      <rPr>
        <sz val="11"/>
        <color theme="1"/>
        <rFont val="Aptos Narrow"/>
        <family val="2"/>
        <scheme val="minor"/>
      </rPr>
      <t>*</t>
    </r>
  </si>
  <si>
    <r>
      <t xml:space="preserve">Gen </t>
    </r>
    <r>
      <rPr>
        <sz val="11"/>
        <color theme="1"/>
        <rFont val="Aptos Narrow"/>
        <family val="2"/>
        <scheme val="minor"/>
      </rPr>
      <t>*</t>
    </r>
  </si>
  <si>
    <r>
      <t xml:space="preserve">DOB </t>
    </r>
    <r>
      <rPr>
        <sz val="11"/>
        <color theme="1"/>
        <rFont val="Aptos Narrow"/>
        <family val="2"/>
        <scheme val="minor"/>
      </rPr>
      <t>*</t>
    </r>
  </si>
  <si>
    <t>Date of Census:</t>
  </si>
  <si>
    <t>Co Name:</t>
  </si>
  <si>
    <t>SIC Code:</t>
  </si>
  <si>
    <t>Contact Name:</t>
  </si>
  <si>
    <t>Address:</t>
  </si>
  <si>
    <t>Telephone:</t>
  </si>
  <si>
    <t>Current Carrier:</t>
  </si>
  <si>
    <t>Requested Benefits:</t>
  </si>
  <si>
    <t>*Requested Effective Date:</t>
  </si>
  <si>
    <t>Bus. Description:</t>
  </si>
  <si>
    <t>Payroll Cycle:</t>
  </si>
  <si>
    <t>Employer Contribution:</t>
  </si>
  <si>
    <t>City/State:</t>
  </si>
  <si>
    <t>Fax:</t>
  </si>
  <si>
    <t>Zip</t>
  </si>
  <si>
    <t>Avg # Emp</t>
  </si>
  <si>
    <t>Washington</t>
  </si>
  <si>
    <t>DC</t>
  </si>
  <si>
    <t>1600 Pennsylvania Ave NW</t>
  </si>
  <si>
    <t>D. Trump</t>
  </si>
  <si>
    <t>Timeline:</t>
  </si>
  <si>
    <r>
      <t xml:space="preserve">Once plans are selected, we recommend </t>
    </r>
    <r>
      <rPr>
        <b/>
        <sz val="10"/>
        <rFont val="Times New Roman"/>
        <family val="1"/>
      </rPr>
      <t>allowing two weeks for applications to be processed</t>
    </r>
    <r>
      <rPr>
        <sz val="10"/>
        <rFont val="Times New Roman"/>
        <family val="1"/>
      </rPr>
      <t xml:space="preserve"> in order to receive final rates prior to the requested effective date.</t>
    </r>
  </si>
  <si>
    <t>*Please note: applications submitted with less than two weeks lead time, may not receive approval/final rates until after the effective date (in some cases, you may experience a delay of as much as 10 business days).</t>
  </si>
  <si>
    <t>Instructions:</t>
  </si>
  <si>
    <r>
      <t xml:space="preserve">The following fields </t>
    </r>
    <r>
      <rPr>
        <b/>
        <sz val="10"/>
        <rFont val="Times New Roman"/>
        <family val="1"/>
      </rPr>
      <t xml:space="preserve">MUST </t>
    </r>
    <r>
      <rPr>
        <sz val="10"/>
        <rFont val="Times New Roman"/>
        <family val="1"/>
      </rPr>
      <t xml:space="preserve">be completed in full for </t>
    </r>
    <r>
      <rPr>
        <b/>
        <sz val="10"/>
        <rFont val="Times New Roman"/>
        <family val="1"/>
      </rPr>
      <t>All Eligible Employees.</t>
    </r>
  </si>
  <si>
    <t>Employee Record #</t>
  </si>
  <si>
    <t xml:space="preserve">Used to number only the Employees (no number here for Spouse or Child)
</t>
  </si>
  <si>
    <t>Associated w Employee Record #</t>
  </si>
  <si>
    <t xml:space="preserve">Blank for Employee.
Put the number corresponding to the Employee Record # in this field when Spouse or Child </t>
  </si>
  <si>
    <t>*Relationship</t>
  </si>
  <si>
    <t xml:space="preserve">Employee
Spouse
Child
</t>
  </si>
  <si>
    <t>Last Name</t>
  </si>
  <si>
    <t>First Name</t>
  </si>
  <si>
    <t>DOB</t>
  </si>
  <si>
    <t xml:space="preserve">Type MMDDYY
</t>
  </si>
  <si>
    <t>Gender</t>
  </si>
  <si>
    <t>Male or Female</t>
  </si>
  <si>
    <t>Home Zip</t>
  </si>
  <si>
    <t>Work Zip</t>
  </si>
  <si>
    <t>Medical</t>
  </si>
  <si>
    <t>Dental</t>
  </si>
  <si>
    <t>Vision</t>
  </si>
  <si>
    <t>Life</t>
  </si>
  <si>
    <t>Life Volume</t>
  </si>
  <si>
    <t>Disability</t>
  </si>
  <si>
    <t>Annual Salary
(est if hrly)</t>
  </si>
  <si>
    <r>
      <t xml:space="preserve">Required Only if you are insterested in obtaining quotes for Group Disability
OR
Salary Based Life Insurance
Annual Salary: required </t>
    </r>
    <r>
      <rPr>
        <b/>
        <sz val="10"/>
        <rFont val="Arial"/>
        <family val="2"/>
      </rPr>
      <t>ONLY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if</t>
    </r>
    <r>
      <rPr>
        <sz val="10"/>
        <rFont val="Arial"/>
        <family val="2"/>
      </rPr>
      <t xml:space="preserve"> you are interested in </t>
    </r>
    <r>
      <rPr>
        <b/>
        <sz val="10"/>
        <rFont val="Arial"/>
        <family val="2"/>
      </rPr>
      <t>obtaining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quotes</t>
    </r>
    <r>
      <rPr>
        <sz val="10"/>
        <rFont val="Arial"/>
        <family val="2"/>
      </rPr>
      <t xml:space="preserve"> for </t>
    </r>
    <r>
      <rPr>
        <b/>
        <sz val="10"/>
        <rFont val="Arial"/>
        <family val="2"/>
      </rPr>
      <t>Group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Disability,</t>
    </r>
    <r>
      <rPr>
        <sz val="10"/>
        <rFont val="Arial"/>
        <family val="2"/>
      </rPr>
      <t xml:space="preserve"> or salary based </t>
    </r>
    <r>
      <rPr>
        <b/>
        <sz val="10"/>
        <rFont val="Arial"/>
        <family val="2"/>
      </rPr>
      <t>Life</t>
    </r>
    <r>
      <rPr>
        <sz val="10"/>
        <rFont val="Arial"/>
        <family val="2"/>
      </rPr>
      <t xml:space="preserve"> Insurance.
For </t>
    </r>
    <r>
      <rPr>
        <b/>
        <sz val="10"/>
        <rFont val="Arial"/>
        <family val="2"/>
      </rPr>
      <t>hourly</t>
    </r>
    <r>
      <rPr>
        <sz val="10"/>
        <rFont val="Arial"/>
        <family val="2"/>
      </rPr>
      <t xml:space="preserve"> employees, provide estimate of annual salary.
For </t>
    </r>
    <r>
      <rPr>
        <b/>
        <sz val="10"/>
        <rFont val="Arial"/>
        <family val="2"/>
      </rPr>
      <t>commissioned</t>
    </r>
    <r>
      <rPr>
        <sz val="10"/>
        <rFont val="Arial"/>
        <family val="2"/>
      </rPr>
      <t xml:space="preserve"> employees, provide previous year's total salary including commission OR (if not available) estimated amt for current year.</t>
    </r>
  </si>
  <si>
    <t xml:space="preserve"> # Children
</t>
  </si>
  <si>
    <t>Medicare Enrollee</t>
  </si>
  <si>
    <t>Cobra or State Continuation</t>
  </si>
  <si>
    <t>Smoker</t>
  </si>
  <si>
    <t>Retired</t>
  </si>
  <si>
    <t>Disabled</t>
  </si>
  <si>
    <t>Sample Company</t>
  </si>
  <si>
    <t>Humana</t>
  </si>
  <si>
    <t>Med Dent Vis</t>
  </si>
  <si>
    <t>Insurance Office</t>
  </si>
  <si>
    <t>Dtrump@TheBigHouse.com</t>
  </si>
  <si>
    <t>Jane</t>
  </si>
  <si>
    <t>Barry</t>
  </si>
  <si>
    <t>Bob</t>
  </si>
  <si>
    <t>Lisa</t>
  </si>
  <si>
    <t>Linda</t>
  </si>
  <si>
    <t>Bill</t>
  </si>
  <si>
    <t>Andrew</t>
  </si>
  <si>
    <t>Julia</t>
  </si>
  <si>
    <t>Joe</t>
  </si>
  <si>
    <t>Janet</t>
  </si>
  <si>
    <t>Pam</t>
  </si>
  <si>
    <t>Jim</t>
  </si>
  <si>
    <t>Henry</t>
  </si>
  <si>
    <t>JoAnn</t>
  </si>
  <si>
    <t>Millie</t>
  </si>
  <si>
    <t>Amanda</t>
  </si>
  <si>
    <t>James</t>
  </si>
  <si>
    <t>Jonathan</t>
  </si>
  <si>
    <t>Aaron</t>
  </si>
  <si>
    <t>George</t>
  </si>
  <si>
    <t>Amy</t>
  </si>
  <si>
    <t>Able</t>
  </si>
  <si>
    <t>Brown</t>
  </si>
  <si>
    <t>Green</t>
  </si>
  <si>
    <t>Jones</t>
  </si>
  <si>
    <t>Moore</t>
  </si>
  <si>
    <t>Nixon</t>
  </si>
  <si>
    <t>Norton</t>
  </si>
  <si>
    <t>Randle</t>
  </si>
  <si>
    <t>Robinson</t>
  </si>
  <si>
    <t>Sanderson</t>
  </si>
  <si>
    <t>Smith</t>
  </si>
  <si>
    <t>White</t>
  </si>
  <si>
    <t>Willett</t>
  </si>
  <si>
    <t xml:space="preserve"> </t>
  </si>
  <si>
    <t xml:space="preserve">EE </t>
  </si>
  <si>
    <t>Sales</t>
  </si>
  <si>
    <t>Owner</t>
  </si>
  <si>
    <t>Mail Room</t>
  </si>
  <si>
    <t>Receiption</t>
  </si>
  <si>
    <t>VP Benefits</t>
  </si>
  <si>
    <t>A@gmail.com</t>
  </si>
  <si>
    <t>EE - Employee Only
ES - Employee + Spouse
EC - Employee + Child
EF - Employee + Spouse + Child
Waiving - Waiving Coverage</t>
  </si>
  <si>
    <t>Y / N</t>
  </si>
  <si>
    <t>Tobacco</t>
  </si>
  <si>
    <t>STD</t>
  </si>
  <si>
    <t>LTD</t>
  </si>
  <si>
    <t xml:space="preserve">Illness </t>
  </si>
  <si>
    <t>Accident</t>
  </si>
  <si>
    <t>Sex</t>
  </si>
  <si>
    <t>Date Census:</t>
  </si>
  <si>
    <t>Contact Nm:</t>
  </si>
  <si>
    <t>Spouse - Ex</t>
  </si>
  <si>
    <t>Child - Domestic Partner</t>
  </si>
  <si>
    <t>Child - Adopted</t>
  </si>
  <si>
    <t>Child - Foster</t>
  </si>
  <si>
    <t>Child - Grandchild</t>
  </si>
  <si>
    <t>Child - Step</t>
  </si>
  <si>
    <t>Child - Legal Guardian</t>
  </si>
  <si>
    <t>Domestic Partner</t>
  </si>
  <si>
    <t>Med Plan 
Election</t>
  </si>
  <si>
    <t>Pay Cycle</t>
  </si>
  <si>
    <r>
      <t xml:space="preserve">Type </t>
    </r>
    <r>
      <rPr>
        <sz val="11"/>
        <color theme="1"/>
        <rFont val="Arial"/>
        <family val="2"/>
      </rPr>
      <t>*</t>
    </r>
  </si>
  <si>
    <r>
      <t xml:space="preserve">LastName </t>
    </r>
    <r>
      <rPr>
        <sz val="11"/>
        <color theme="1"/>
        <rFont val="Arial"/>
        <family val="2"/>
      </rPr>
      <t>*</t>
    </r>
  </si>
  <si>
    <r>
      <t xml:space="preserve">FirstName </t>
    </r>
    <r>
      <rPr>
        <sz val="11"/>
        <color theme="1"/>
        <rFont val="Arial"/>
        <family val="2"/>
      </rPr>
      <t>*</t>
    </r>
  </si>
  <si>
    <r>
      <t xml:space="preserve">DOB </t>
    </r>
    <r>
      <rPr>
        <sz val="11"/>
        <color theme="1"/>
        <rFont val="Arial"/>
        <family val="2"/>
      </rPr>
      <t>*</t>
    </r>
  </si>
  <si>
    <t>Comp Type</t>
  </si>
  <si>
    <t>Pay Period</t>
  </si>
  <si>
    <t>99-3394185</t>
  </si>
  <si>
    <t>Social Security #</t>
  </si>
  <si>
    <t>Address</t>
  </si>
  <si>
    <t>City</t>
  </si>
  <si>
    <t>State</t>
  </si>
  <si>
    <t xml:space="preserve">Number of Employees: </t>
  </si>
  <si>
    <t>Contact</t>
  </si>
  <si>
    <t>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</si>
</sst>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&lt;=9999999]###\-####;\(###\)\ ###\-####"/>
    <numFmt numFmtId="165" formatCode="00\-0000000"/>
    <numFmt numFmtId="166" formatCode="&quot;$&quot;#,##0"/>
    <numFmt numFmtId="167" formatCode="_(* #,##0_);_(* \(#,##0\);_(* &quot;-&quot;??_);_(@_)"/>
  </numFmts>
  <fonts count="34" x14ac:knownFonts="1">
    <font>
      <sz val="12"/>
      <color theme="1"/>
      <name val="Century Gothic"/>
      <family val="2"/>
    </font>
    <font>
      <sz val="11"/>
      <color theme="1"/>
      <name val="Aptos Narrow"/>
      <family val="2"/>
      <scheme val="minor"/>
    </font>
    <font>
      <sz val="12"/>
      <color theme="1"/>
      <name val="Century Gothic"/>
      <family val="2"/>
    </font>
    <font>
      <b/>
      <sz val="12"/>
      <color rgb="FF3F3F3F"/>
      <name val="Century Gothic"/>
      <family val="2"/>
    </font>
    <font>
      <b/>
      <sz val="12"/>
      <color theme="1"/>
      <name val="Century Gothic"/>
      <family val="2"/>
    </font>
    <font>
      <b/>
      <sz val="11"/>
      <color theme="0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u/>
      <sz val="12"/>
      <color theme="10"/>
      <name val="Century Gothic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1111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indexed="81"/>
      <name val="Tahoma"/>
      <family val="2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0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color theme="0"/>
      <name val="Aptos Narrow"/>
      <family val="2"/>
      <scheme val="minor"/>
    </font>
    <font>
      <sz val="12"/>
      <name val="Arial"/>
      <family val="2"/>
    </font>
    <font>
      <sz val="8"/>
      <name val="Century Gothic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rgb="FF111111"/>
      <name val="Arial"/>
      <family val="2"/>
    </font>
    <font>
      <b/>
      <sz val="11"/>
      <color rgb="FF3F3F3F"/>
      <name val="Arial"/>
      <family val="2"/>
    </font>
    <font>
      <u/>
      <sz val="11"/>
      <color rgb="FF00339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  <bgColor theme="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/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3" fillId="2" borderId="1" applyNumberFormat="0" applyAlignment="0" applyProtection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95">
    <xf numFmtId="0" fontId="0" fillId="0" borderId="0" xfId="0"/>
    <xf numFmtId="0" fontId="5" fillId="4" borderId="5" xfId="0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14" fontId="0" fillId="0" borderId="0" xfId="0" applyNumberFormat="1"/>
    <xf numFmtId="44" fontId="0" fillId="0" borderId="0" xfId="1" applyFont="1"/>
    <xf numFmtId="0" fontId="8" fillId="0" borderId="0" xfId="0" applyFont="1"/>
    <xf numFmtId="0" fontId="9" fillId="6" borderId="3" xfId="0" applyFont="1" applyFill="1" applyBorder="1" applyAlignment="1">
      <alignment horizontal="center"/>
    </xf>
    <xf numFmtId="0" fontId="8" fillId="0" borderId="3" xfId="0" applyFont="1" applyBorder="1"/>
    <xf numFmtId="0" fontId="5" fillId="3" borderId="2" xfId="0" applyFont="1" applyFill="1" applyBorder="1" applyAlignment="1">
      <alignment horizontal="center" vertical="top"/>
    </xf>
    <xf numFmtId="0" fontId="8" fillId="0" borderId="4" xfId="0" applyFont="1" applyBorder="1"/>
    <xf numFmtId="0" fontId="9" fillId="7" borderId="13" xfId="0" applyFont="1" applyFill="1" applyBorder="1"/>
    <xf numFmtId="0" fontId="9" fillId="7" borderId="12" xfId="0" applyFont="1" applyFill="1" applyBorder="1"/>
    <xf numFmtId="0" fontId="9" fillId="5" borderId="3" xfId="0" applyFont="1" applyFill="1" applyBorder="1"/>
    <xf numFmtId="0" fontId="5" fillId="4" borderId="19" xfId="0" applyFont="1" applyFill="1" applyBorder="1"/>
    <xf numFmtId="0" fontId="9" fillId="5" borderId="9" xfId="0" applyFont="1" applyFill="1" applyBorder="1"/>
    <xf numFmtId="0" fontId="9" fillId="6" borderId="8" xfId="0" applyFont="1" applyFill="1" applyBorder="1" applyAlignment="1">
      <alignment horizontal="center"/>
    </xf>
    <xf numFmtId="14" fontId="8" fillId="0" borderId="0" xfId="0" applyNumberFormat="1" applyFont="1"/>
    <xf numFmtId="0" fontId="11" fillId="0" borderId="0" xfId="3" applyFont="1"/>
    <xf numFmtId="0" fontId="8" fillId="0" borderId="0" xfId="0" applyFont="1" applyProtection="1">
      <protection locked="0"/>
    </xf>
    <xf numFmtId="14" fontId="8" fillId="0" borderId="0" xfId="0" applyNumberFormat="1" applyFont="1" applyProtection="1">
      <protection locked="0"/>
    </xf>
    <xf numFmtId="0" fontId="6" fillId="2" borderId="1" xfId="2" applyFont="1"/>
    <xf numFmtId="44" fontId="8" fillId="0" borderId="0" xfId="1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right"/>
    </xf>
    <xf numFmtId="0" fontId="13" fillId="0" borderId="0" xfId="0" applyFont="1" applyAlignment="1" applyProtection="1">
      <alignment horizontal="right"/>
      <protection locked="0"/>
    </xf>
    <xf numFmtId="0" fontId="9" fillId="9" borderId="13" xfId="0" applyFont="1" applyFill="1" applyBorder="1"/>
    <xf numFmtId="0" fontId="10" fillId="9" borderId="9" xfId="0" applyFont="1" applyFill="1" applyBorder="1"/>
    <xf numFmtId="0" fontId="8" fillId="9" borderId="14" xfId="0" applyFont="1" applyFill="1" applyBorder="1"/>
    <xf numFmtId="0" fontId="8" fillId="9" borderId="15" xfId="0" applyFont="1" applyFill="1" applyBorder="1"/>
    <xf numFmtId="0" fontId="8" fillId="9" borderId="10" xfId="0" applyFont="1" applyFill="1" applyBorder="1"/>
    <xf numFmtId="14" fontId="9" fillId="9" borderId="16" xfId="0" applyNumberFormat="1" applyFont="1" applyFill="1" applyBorder="1"/>
    <xf numFmtId="0" fontId="8" fillId="9" borderId="11" xfId="0" applyFont="1" applyFill="1" applyBorder="1"/>
    <xf numFmtId="165" fontId="9" fillId="9" borderId="12" xfId="0" applyNumberFormat="1" applyFont="1" applyFill="1" applyBorder="1"/>
    <xf numFmtId="14" fontId="9" fillId="8" borderId="20" xfId="0" applyNumberFormat="1" applyFont="1" applyFill="1" applyBorder="1"/>
    <xf numFmtId="14" fontId="9" fillId="0" borderId="0" xfId="0" applyNumberFormat="1" applyFont="1"/>
    <xf numFmtId="0" fontId="9" fillId="0" borderId="0" xfId="0" applyFont="1" applyAlignment="1">
      <alignment horizontal="center"/>
    </xf>
    <xf numFmtId="14" fontId="9" fillId="7" borderId="10" xfId="0" applyNumberFormat="1" applyFont="1" applyFill="1" applyBorder="1"/>
    <xf numFmtId="0" fontId="9" fillId="7" borderId="11" xfId="0" applyFont="1" applyFill="1" applyBorder="1" applyAlignment="1">
      <alignment horizontal="center"/>
    </xf>
    <xf numFmtId="0" fontId="9" fillId="7" borderId="20" xfId="0" applyFont="1" applyFill="1" applyBorder="1"/>
    <xf numFmtId="14" fontId="9" fillId="7" borderId="14" xfId="0" applyNumberFormat="1" applyFont="1" applyFill="1" applyBorder="1"/>
    <xf numFmtId="0" fontId="9" fillId="7" borderId="15" xfId="0" applyFont="1" applyFill="1" applyBorder="1" applyAlignment="1">
      <alignment horizontal="center"/>
    </xf>
    <xf numFmtId="0" fontId="14" fillId="10" borderId="12" xfId="0" applyFont="1" applyFill="1" applyBorder="1"/>
    <xf numFmtId="0" fontId="9" fillId="7" borderId="10" xfId="0" applyFont="1" applyFill="1" applyBorder="1" applyAlignment="1">
      <alignment horizontal="center"/>
    </xf>
    <xf numFmtId="164" fontId="9" fillId="7" borderId="9" xfId="0" applyNumberFormat="1" applyFont="1" applyFill="1" applyBorder="1"/>
    <xf numFmtId="14" fontId="9" fillId="8" borderId="9" xfId="0" applyNumberFormat="1" applyFont="1" applyFill="1" applyBorder="1"/>
    <xf numFmtId="44" fontId="9" fillId="0" borderId="0" xfId="1" applyFont="1"/>
    <xf numFmtId="0" fontId="9" fillId="7" borderId="18" xfId="0" applyFont="1" applyFill="1" applyBorder="1"/>
    <xf numFmtId="44" fontId="9" fillId="0" borderId="0" xfId="1" applyFont="1" applyAlignment="1">
      <alignment horizontal="right"/>
    </xf>
    <xf numFmtId="165" fontId="9" fillId="7" borderId="9" xfId="0" applyNumberFormat="1" applyFont="1" applyFill="1" applyBorder="1"/>
    <xf numFmtId="44" fontId="9" fillId="7" borderId="10" xfId="1" applyFont="1" applyFill="1" applyBorder="1"/>
    <xf numFmtId="14" fontId="9" fillId="7" borderId="11" xfId="0" applyNumberFormat="1" applyFont="1" applyFill="1" applyBorder="1"/>
    <xf numFmtId="0" fontId="9" fillId="7" borderId="17" xfId="0" applyFont="1" applyFill="1" applyBorder="1"/>
    <xf numFmtId="0" fontId="9" fillId="7" borderId="16" xfId="0" applyFont="1" applyFill="1" applyBorder="1"/>
    <xf numFmtId="164" fontId="15" fillId="7" borderId="9" xfId="0" applyNumberFormat="1" applyFont="1" applyFill="1" applyBorder="1"/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44" fontId="4" fillId="0" borderId="0" xfId="1" applyFont="1"/>
    <xf numFmtId="14" fontId="4" fillId="0" borderId="0" xfId="0" applyNumberFormat="1" applyFont="1"/>
    <xf numFmtId="0" fontId="16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6" fillId="0" borderId="17" xfId="0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0" fontId="19" fillId="0" borderId="24" xfId="0" applyFont="1" applyBorder="1" applyAlignment="1" applyProtection="1">
      <alignment horizontal="center" vertical="center" wrapText="1"/>
      <protection locked="0"/>
    </xf>
    <xf numFmtId="0" fontId="20" fillId="0" borderId="25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19" fillId="0" borderId="24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center" wrapText="1"/>
    </xf>
    <xf numFmtId="166" fontId="19" fillId="0" borderId="24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7" borderId="12" xfId="3" applyFill="1" applyBorder="1"/>
    <xf numFmtId="167" fontId="9" fillId="7" borderId="9" xfId="4" applyNumberFormat="1" applyFont="1" applyFill="1" applyBorder="1"/>
    <xf numFmtId="0" fontId="23" fillId="0" borderId="3" xfId="0" applyFont="1" applyBorder="1" applyAlignment="1" applyProtection="1">
      <alignment horizontal="left"/>
      <protection locked="0"/>
    </xf>
    <xf numFmtId="0" fontId="23" fillId="0" borderId="3" xfId="0" applyFont="1" applyBorder="1" applyAlignment="1" applyProtection="1">
      <alignment horizontal="center"/>
      <protection locked="0"/>
    </xf>
    <xf numFmtId="167" fontId="9" fillId="9" borderId="9" xfId="4" applyNumberFormat="1" applyFont="1" applyFill="1" applyBorder="1"/>
    <xf numFmtId="14" fontId="23" fillId="0" borderId="3" xfId="0" applyNumberFormat="1" applyFont="1" applyBorder="1" applyAlignment="1" applyProtection="1">
      <alignment horizontal="center"/>
      <protection locked="0"/>
    </xf>
    <xf numFmtId="0" fontId="5" fillId="3" borderId="0" xfId="0" applyFont="1" applyFill="1" applyAlignment="1">
      <alignment horizontal="center" vertical="top"/>
    </xf>
    <xf numFmtId="14" fontId="5" fillId="3" borderId="0" xfId="0" applyNumberFormat="1" applyFont="1" applyFill="1" applyAlignment="1">
      <alignment horizontal="center" vertical="top"/>
    </xf>
    <xf numFmtId="44" fontId="5" fillId="3" borderId="0" xfId="1" applyFont="1" applyFill="1" applyBorder="1" applyAlignment="1">
      <alignment horizontal="center" vertical="top"/>
    </xf>
    <xf numFmtId="0" fontId="5" fillId="3" borderId="27" xfId="0" applyFont="1" applyFill="1" applyBorder="1" applyAlignment="1">
      <alignment horizontal="center" vertical="top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3" xfId="0" applyFont="1" applyBorder="1" applyAlignment="1">
      <alignment horizontal="center"/>
    </xf>
    <xf numFmtId="44" fontId="8" fillId="0" borderId="3" xfId="1" applyFont="1" applyBorder="1"/>
    <xf numFmtId="14" fontId="8" fillId="0" borderId="3" xfId="0" applyNumberFormat="1" applyFont="1" applyBorder="1"/>
    <xf numFmtId="0" fontId="11" fillId="0" borderId="3" xfId="3" applyFont="1" applyBorder="1"/>
    <xf numFmtId="0" fontId="8" fillId="0" borderId="3" xfId="0" applyFont="1" applyBorder="1" applyProtection="1">
      <protection locked="0"/>
    </xf>
    <xf numFmtId="14" fontId="8" fillId="0" borderId="3" xfId="0" applyNumberFormat="1" applyFont="1" applyBorder="1" applyProtection="1">
      <protection locked="0"/>
    </xf>
    <xf numFmtId="0" fontId="7" fillId="0" borderId="3" xfId="3" applyBorder="1"/>
    <xf numFmtId="0" fontId="9" fillId="9" borderId="12" xfId="0" applyFont="1" applyFill="1" applyBorder="1"/>
    <xf numFmtId="0" fontId="22" fillId="0" borderId="0" xfId="0" applyFont="1"/>
    <xf numFmtId="0" fontId="9" fillId="9" borderId="10" xfId="0" applyFont="1" applyFill="1" applyBorder="1"/>
    <xf numFmtId="0" fontId="9" fillId="9" borderId="11" xfId="0" applyFont="1" applyFill="1" applyBorder="1"/>
    <xf numFmtId="0" fontId="23" fillId="7" borderId="3" xfId="0" applyFont="1" applyFill="1" applyBorder="1" applyAlignment="1" applyProtection="1">
      <alignment horizontal="center"/>
      <protection locked="0"/>
    </xf>
    <xf numFmtId="0" fontId="23" fillId="7" borderId="3" xfId="0" applyFont="1" applyFill="1" applyBorder="1" applyAlignment="1" applyProtection="1">
      <alignment horizontal="left"/>
      <protection locked="0"/>
    </xf>
    <xf numFmtId="14" fontId="23" fillId="7" borderId="3" xfId="0" applyNumberFormat="1" applyFont="1" applyFill="1" applyBorder="1" applyAlignment="1" applyProtection="1">
      <alignment horizontal="center"/>
      <protection locked="0"/>
    </xf>
    <xf numFmtId="0" fontId="8" fillId="7" borderId="3" xfId="0" applyFont="1" applyFill="1" applyBorder="1"/>
    <xf numFmtId="0" fontId="8" fillId="7" borderId="3" xfId="0" applyFont="1" applyFill="1" applyBorder="1" applyAlignment="1">
      <alignment horizontal="center"/>
    </xf>
    <xf numFmtId="44" fontId="8" fillId="7" borderId="3" xfId="1" applyFont="1" applyFill="1" applyBorder="1"/>
    <xf numFmtId="14" fontId="8" fillId="7" borderId="3" xfId="0" applyNumberFormat="1" applyFont="1" applyFill="1" applyBorder="1"/>
    <xf numFmtId="0" fontId="7" fillId="7" borderId="3" xfId="3" applyFill="1" applyBorder="1"/>
    <xf numFmtId="0" fontId="8" fillId="7" borderId="3" xfId="0" applyFont="1" applyFill="1" applyBorder="1" applyProtection="1">
      <protection locked="0"/>
    </xf>
    <xf numFmtId="14" fontId="8" fillId="7" borderId="3" xfId="0" applyNumberFormat="1" applyFont="1" applyFill="1" applyBorder="1" applyProtection="1">
      <protection locked="0"/>
    </xf>
    <xf numFmtId="0" fontId="25" fillId="0" borderId="0" xfId="0" applyFo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14" fontId="28" fillId="8" borderId="20" xfId="0" applyNumberFormat="1" applyFont="1" applyFill="1" applyBorder="1"/>
    <xf numFmtId="14" fontId="28" fillId="0" borderId="0" xfId="0" applyNumberFormat="1" applyFont="1"/>
    <xf numFmtId="0" fontId="28" fillId="0" borderId="0" xfId="0" applyFont="1" applyAlignment="1">
      <alignment horizontal="center"/>
    </xf>
    <xf numFmtId="0" fontId="27" fillId="0" borderId="0" xfId="0" applyFont="1" applyAlignment="1" applyProtection="1">
      <alignment horizontal="right"/>
      <protection locked="0"/>
    </xf>
    <xf numFmtId="14" fontId="28" fillId="8" borderId="9" xfId="0" applyNumberFormat="1" applyFont="1" applyFill="1" applyBorder="1"/>
    <xf numFmtId="44" fontId="28" fillId="0" borderId="0" xfId="1" applyFont="1"/>
    <xf numFmtId="0" fontId="28" fillId="7" borderId="20" xfId="0" applyFont="1" applyFill="1" applyBorder="1"/>
    <xf numFmtId="0" fontId="28" fillId="7" borderId="18" xfId="0" applyFont="1" applyFill="1" applyBorder="1"/>
    <xf numFmtId="44" fontId="28" fillId="0" borderId="0" xfId="1" applyFont="1" applyAlignment="1">
      <alignment horizontal="right"/>
    </xf>
    <xf numFmtId="0" fontId="28" fillId="7" borderId="17" xfId="0" applyFont="1" applyFill="1" applyBorder="1"/>
    <xf numFmtId="0" fontId="28" fillId="7" borderId="16" xfId="0" applyFont="1" applyFill="1" applyBorder="1"/>
    <xf numFmtId="164" fontId="28" fillId="7" borderId="9" xfId="0" applyNumberFormat="1" applyFont="1" applyFill="1" applyBorder="1"/>
    <xf numFmtId="0" fontId="28" fillId="0" borderId="0" xfId="0" applyFont="1"/>
    <xf numFmtId="0" fontId="25" fillId="0" borderId="3" xfId="0" applyFont="1" applyBorder="1"/>
    <xf numFmtId="0" fontId="25" fillId="0" borderId="3" xfId="0" applyFont="1" applyBorder="1" applyAlignment="1" applyProtection="1">
      <alignment horizontal="center"/>
      <protection locked="0"/>
    </xf>
    <xf numFmtId="14" fontId="25" fillId="0" borderId="3" xfId="0" applyNumberFormat="1" applyFont="1" applyBorder="1"/>
    <xf numFmtId="0" fontId="25" fillId="0" borderId="3" xfId="0" applyFont="1" applyBorder="1" applyAlignment="1">
      <alignment horizontal="center"/>
    </xf>
    <xf numFmtId="0" fontId="26" fillId="0" borderId="3" xfId="3" applyFont="1" applyBorder="1"/>
    <xf numFmtId="0" fontId="25" fillId="0" borderId="3" xfId="0" applyFont="1" applyBorder="1" applyProtection="1">
      <protection locked="0"/>
    </xf>
    <xf numFmtId="0" fontId="25" fillId="0" borderId="3" xfId="0" applyFont="1" applyBorder="1" applyAlignment="1" applyProtection="1">
      <alignment horizontal="center" wrapText="1"/>
      <protection locked="0"/>
    </xf>
    <xf numFmtId="44" fontId="25" fillId="0" borderId="3" xfId="1" applyFont="1" applyBorder="1"/>
    <xf numFmtId="0" fontId="25" fillId="11" borderId="0" xfId="0" applyFont="1" applyFill="1"/>
    <xf numFmtId="0" fontId="30" fillId="4" borderId="5" xfId="0" applyFont="1" applyFill="1" applyBorder="1"/>
    <xf numFmtId="0" fontId="28" fillId="9" borderId="13" xfId="0" applyFont="1" applyFill="1" applyBorder="1"/>
    <xf numFmtId="0" fontId="25" fillId="9" borderId="14" xfId="0" applyFont="1" applyFill="1" applyBorder="1"/>
    <xf numFmtId="0" fontId="28" fillId="9" borderId="10" xfId="0" applyFont="1" applyFill="1" applyBorder="1"/>
    <xf numFmtId="0" fontId="28" fillId="9" borderId="11" xfId="0" applyFont="1" applyFill="1" applyBorder="1"/>
    <xf numFmtId="165" fontId="28" fillId="9" borderId="12" xfId="0" applyNumberFormat="1" applyFont="1" applyFill="1" applyBorder="1"/>
    <xf numFmtId="0" fontId="25" fillId="9" borderId="11" xfId="0" applyFont="1" applyFill="1" applyBorder="1"/>
    <xf numFmtId="14" fontId="28" fillId="9" borderId="16" xfId="0" applyNumberFormat="1" applyFont="1" applyFill="1" applyBorder="1"/>
    <xf numFmtId="0" fontId="30" fillId="4" borderId="7" xfId="0" applyFont="1" applyFill="1" applyBorder="1"/>
    <xf numFmtId="0" fontId="31" fillId="9" borderId="9" xfId="0" applyFont="1" applyFill="1" applyBorder="1"/>
    <xf numFmtId="0" fontId="25" fillId="0" borderId="4" xfId="0" applyFont="1" applyBorder="1"/>
    <xf numFmtId="167" fontId="28" fillId="9" borderId="9" xfId="4" applyNumberFormat="1" applyFont="1" applyFill="1" applyBorder="1"/>
    <xf numFmtId="0" fontId="30" fillId="4" borderId="19" xfId="0" applyFont="1" applyFill="1" applyBorder="1"/>
    <xf numFmtId="167" fontId="28" fillId="5" borderId="9" xfId="4" applyNumberFormat="1" applyFont="1" applyFill="1" applyBorder="1"/>
    <xf numFmtId="0" fontId="28" fillId="6" borderId="8" xfId="0" applyFont="1" applyFill="1" applyBorder="1" applyAlignment="1">
      <alignment horizontal="center"/>
    </xf>
    <xf numFmtId="0" fontId="28" fillId="6" borderId="3" xfId="0" applyFont="1" applyFill="1" applyBorder="1" applyAlignment="1">
      <alignment horizontal="center"/>
    </xf>
    <xf numFmtId="0" fontId="30" fillId="4" borderId="6" xfId="0" applyFont="1" applyFill="1" applyBorder="1"/>
    <xf numFmtId="0" fontId="28" fillId="5" borderId="3" xfId="0" applyFont="1" applyFill="1" applyBorder="1"/>
    <xf numFmtId="0" fontId="32" fillId="2" borderId="1" xfId="2" applyFont="1"/>
    <xf numFmtId="0" fontId="25" fillId="6" borderId="20" xfId="0" applyFont="1" applyFill="1" applyBorder="1"/>
    <xf numFmtId="0" fontId="25" fillId="6" borderId="16" xfId="0" applyFont="1" applyFill="1" applyBorder="1"/>
    <xf numFmtId="0" fontId="28" fillId="7" borderId="20" xfId="0" applyFont="1" applyFill="1" applyBorder="1" applyAlignment="1">
      <alignment horizontal="center"/>
    </xf>
    <xf numFmtId="0" fontId="28" fillId="12" borderId="18" xfId="0" applyFont="1" applyFill="1" applyBorder="1"/>
    <xf numFmtId="0" fontId="28" fillId="12" borderId="16" xfId="0" applyFont="1" applyFill="1" applyBorder="1"/>
    <xf numFmtId="0" fontId="25" fillId="0" borderId="0" xfId="0" applyFont="1" applyAlignment="1" applyProtection="1">
      <alignment horizontal="center"/>
      <protection locked="0"/>
    </xf>
    <xf numFmtId="14" fontId="25" fillId="0" borderId="0" xfId="0" applyNumberFormat="1" applyFont="1"/>
    <xf numFmtId="0" fontId="25" fillId="0" borderId="0" xfId="0" applyFont="1" applyProtection="1">
      <protection locked="0"/>
    </xf>
    <xf numFmtId="0" fontId="30" fillId="3" borderId="28" xfId="0" applyFont="1" applyFill="1" applyBorder="1" applyAlignment="1">
      <alignment horizontal="center" vertical="top"/>
    </xf>
    <xf numFmtId="0" fontId="30" fillId="3" borderId="0" xfId="0" applyFont="1" applyFill="1" applyAlignment="1">
      <alignment horizontal="center" vertical="top"/>
    </xf>
    <xf numFmtId="14" fontId="30" fillId="3" borderId="0" xfId="0" applyNumberFormat="1" applyFont="1" applyFill="1" applyAlignment="1">
      <alignment horizontal="center" vertical="top"/>
    </xf>
    <xf numFmtId="0" fontId="30" fillId="3" borderId="0" xfId="0" applyFont="1" applyFill="1" applyAlignment="1">
      <alignment horizontal="center" vertical="top" wrapText="1"/>
    </xf>
    <xf numFmtId="44" fontId="30" fillId="3" borderId="0" xfId="1" applyFont="1" applyFill="1" applyBorder="1" applyAlignment="1">
      <alignment horizontal="center" vertical="top"/>
    </xf>
    <xf numFmtId="0" fontId="25" fillId="9" borderId="15" xfId="0" applyFont="1" applyFill="1" applyBorder="1"/>
    <xf numFmtId="44" fontId="25" fillId="0" borderId="0" xfId="1" applyFont="1"/>
    <xf numFmtId="0" fontId="25" fillId="12" borderId="0" xfId="0" applyFont="1" applyFill="1"/>
    <xf numFmtId="0" fontId="0" fillId="0" borderId="3" xfId="0" applyBorder="1"/>
    <xf numFmtId="14" fontId="0" fillId="0" borderId="3" xfId="0" applyNumberFormat="1" applyBorder="1"/>
    <xf numFmtId="8" fontId="0" fillId="0" borderId="3" xfId="0" applyNumberFormat="1" applyBorder="1"/>
    <xf numFmtId="0" fontId="25" fillId="0" borderId="3" xfId="0" applyFont="1" applyBorder="1" applyAlignment="1">
      <alignment horizontal="center" vertical="center"/>
    </xf>
    <xf numFmtId="0" fontId="26" fillId="9" borderId="3" xfId="3" applyFont="1" applyFill="1" applyBorder="1"/>
    <xf numFmtId="0" fontId="25" fillId="9" borderId="3" xfId="0" applyFont="1" applyFill="1" applyBorder="1" applyAlignment="1" applyProtection="1">
      <alignment horizontal="center"/>
      <protection locked="0"/>
    </xf>
    <xf numFmtId="14" fontId="30" fillId="3" borderId="0" xfId="0" applyNumberFormat="1" applyFont="1" applyFill="1" applyAlignment="1">
      <alignment horizontal="center" vertical="top" wrapText="1"/>
    </xf>
    <xf numFmtId="0" fontId="28" fillId="13" borderId="0" xfId="0" applyFont="1" applyFill="1" applyAlignment="1">
      <alignment horizontal="center"/>
    </xf>
    <xf numFmtId="165" fontId="28" fillId="13" borderId="0" xfId="0" applyNumberFormat="1" applyFont="1" applyFill="1"/>
    <xf numFmtId="44" fontId="28" fillId="13" borderId="0" xfId="1" applyFont="1" applyFill="1" applyBorder="1"/>
    <xf numFmtId="14" fontId="28" fillId="13" borderId="0" xfId="0" applyNumberFormat="1" applyFont="1" applyFill="1"/>
    <xf numFmtId="0" fontId="26" fillId="13" borderId="0" xfId="3" applyFont="1" applyFill="1" applyBorder="1" applyAlignment="1">
      <alignment horizontal="center"/>
    </xf>
    <xf numFmtId="0" fontId="32" fillId="2" borderId="1" xfId="2" applyFont="1"/>
    <xf numFmtId="0" fontId="28" fillId="7" borderId="12" xfId="0" applyFont="1" applyFill="1" applyBorder="1" applyAlignment="1">
      <alignment horizontal="center"/>
    </xf>
    <xf numFmtId="0" fontId="28" fillId="7" borderId="10" xfId="0" applyFont="1" applyFill="1" applyBorder="1" applyAlignment="1">
      <alignment horizontal="center"/>
    </xf>
    <xf numFmtId="0" fontId="28" fillId="7" borderId="11" xfId="0" applyFont="1" applyFill="1" applyBorder="1" applyAlignment="1">
      <alignment horizontal="center"/>
    </xf>
    <xf numFmtId="0" fontId="29" fillId="10" borderId="12" xfId="0" applyFont="1" applyFill="1" applyBorder="1" applyAlignment="1">
      <alignment horizontal="center"/>
    </xf>
    <xf numFmtId="0" fontId="29" fillId="10" borderId="10" xfId="0" applyFont="1" applyFill="1" applyBorder="1" applyAlignment="1">
      <alignment horizontal="center"/>
    </xf>
    <xf numFmtId="0" fontId="29" fillId="10" borderId="11" xfId="0" applyFont="1" applyFill="1" applyBorder="1" applyAlignment="1">
      <alignment horizontal="center"/>
    </xf>
    <xf numFmtId="0" fontId="33" fillId="7" borderId="12" xfId="0" applyFont="1" applyFill="1" applyBorder="1" applyAlignment="1">
      <alignment horizontal="center"/>
    </xf>
    <xf numFmtId="0" fontId="33" fillId="7" borderId="10" xfId="0" applyFont="1" applyFill="1" applyBorder="1" applyAlignment="1">
      <alignment horizontal="center"/>
    </xf>
    <xf numFmtId="0" fontId="33" fillId="7" borderId="11" xfId="0" applyFont="1" applyFill="1" applyBorder="1" applyAlignment="1">
      <alignment horizontal="center"/>
    </xf>
    <xf numFmtId="0" fontId="30" fillId="4" borderId="5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 wrapText="1"/>
    </xf>
    <xf numFmtId="0" fontId="6" fillId="2" borderId="1" xfId="2" applyFont="1"/>
  </cellXfs>
  <cellStyles count="5">
    <cellStyle name="Comma" xfId="4" builtinId="3"/>
    <cellStyle name="Currency" xfId="1" builtinId="4"/>
    <cellStyle name="Hyperlink" xfId="3" builtinId="8"/>
    <cellStyle name="Normal" xfId="0" builtinId="0"/>
    <cellStyle name="Output" xfId="2" builtinId="21"/>
  </cellStyles>
  <dxfs count="52"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numFmt numFmtId="19" formatCode="m/d/yyyy"/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numFmt numFmtId="19" formatCode="m/d/yyyy"/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0" hidden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19" formatCode="m/d/yyyy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0" formatCode="General"/>
      <alignment horizont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19" formatCode="m/d/yyyy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147545</xdr:rowOff>
    </xdr:from>
    <xdr:to>
      <xdr:col>1</xdr:col>
      <xdr:colOff>894043</xdr:colOff>
      <xdr:row>4</xdr:row>
      <xdr:rowOff>140697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EA1692-D687-3CE6-0846-F8C9E45F8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69795"/>
          <a:ext cx="1508125" cy="5995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1</xdr:row>
      <xdr:rowOff>156883</xdr:rowOff>
    </xdr:from>
    <xdr:to>
      <xdr:col>3</xdr:col>
      <xdr:colOff>443928</xdr:colOff>
      <xdr:row>6</xdr:row>
      <xdr:rowOff>170890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01D871-D8A3-4DDA-9466-B491BEFC4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" y="385483"/>
          <a:ext cx="2718722" cy="1109382"/>
        </a:xfrm>
        <a:prstGeom prst="rect">
          <a:avLst/>
        </a:prstGeom>
      </xdr:spPr>
    </xdr:pic>
    <xdr:clientData/>
  </xdr:twoCellAnchor>
  <xdr:oneCellAnchor>
    <xdr:from>
      <xdr:col>14</xdr:col>
      <xdr:colOff>966106</xdr:colOff>
      <xdr:row>0</xdr:row>
      <xdr:rowOff>54430</xdr:rowOff>
    </xdr:from>
    <xdr:ext cx="2955488" cy="1783052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95598CF-CCC3-4E22-94AB-07B4F8520C74}"/>
            </a:ext>
          </a:extLst>
        </xdr:cNvPr>
        <xdr:cNvSpPr/>
      </xdr:nvSpPr>
      <xdr:spPr>
        <a:xfrm>
          <a:off x="13797642" y="54430"/>
          <a:ext cx="2955488" cy="17830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Fill</a:t>
          </a:r>
          <a:r>
            <a:rPr lang="en-US" sz="5400" b="0" cap="none" spc="0" baseline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 </a:t>
          </a:r>
          <a:r>
            <a:rPr lang="en-US" sz="5400" b="0" cap="none" spc="0" baseline="0">
              <a:ln w="0"/>
              <a:solidFill>
                <a:srgbClr val="FFFF00"/>
              </a:solidFill>
              <a:effectLst>
                <a:outerShdw blurRad="330200" dist="50800" dir="8760000" sx="94000" sy="94000" algn="ctr" rotWithShape="0">
                  <a:schemeClr val="tx1"/>
                </a:outerShdw>
              </a:effectLst>
            </a:rPr>
            <a:t>Yellow</a:t>
          </a:r>
        </a:p>
        <a:p>
          <a:pPr algn="ctr"/>
          <a:r>
            <a:rPr lang="en-US" sz="5400" b="0" cap="none" spc="0" baseline="0">
              <a:ln w="0"/>
              <a:solidFill>
                <a:srgbClr val="FFFF00"/>
              </a:solidFill>
              <a:effectLst>
                <a:outerShdw blurRad="330200" dist="50800" dir="8760000" sx="94000" sy="94000" algn="ctr" rotWithShape="0">
                  <a:schemeClr val="tx1"/>
                </a:outerShdw>
              </a:effectLst>
            </a:rPr>
            <a:t>Boxs</a:t>
          </a:r>
          <a:endParaRPr lang="en-US" sz="5400" b="0" cap="none" spc="0">
            <a:ln w="0"/>
            <a:solidFill>
              <a:srgbClr val="FFFF00"/>
            </a:solidFill>
            <a:effectLst>
              <a:outerShdw blurRad="330200" dist="50800" dir="8760000" sx="94000" sy="94000" algn="ctr" rotWithShape="0">
                <a:schemeClr val="tx1"/>
              </a:outerShdw>
            </a:effectLst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C3BBC6-364F-497B-9C03-7C53547505BE}" name="Table1" displayName="Table1" ref="A11:Z111" totalsRowShown="0" headerRowDxfId="51" dataDxfId="49" headerRowBorderDxfId="50" tableBorderDxfId="48">
  <autoFilter ref="A11:Z111" xr:uid="{00C3BBC6-364F-497B-9C03-7C53547505BE}"/>
  <tableColumns count="26">
    <tableColumn id="1" xr3:uid="{57A0CD75-AF7E-4BE4-9AFC-F2BE26D70DE6}" name="Index" dataDxfId="47"/>
    <tableColumn id="2" xr3:uid="{00E2DA23-A175-483A-8E61-A144C70C08D9}" name="Type *" dataDxfId="46">
      <calculatedColumnFormula>+EaseData!G2</calculatedColumnFormula>
    </tableColumn>
    <tableColumn id="3" xr3:uid="{B419DD90-7246-45EB-AFB1-0C6B8EBFF7DF}" name="LastName *" dataDxfId="45">
      <calculatedColumnFormula>+EaseData!F2</calculatedColumnFormula>
    </tableColumn>
    <tableColumn id="4" xr3:uid="{75AC9B25-0B11-497F-947B-2C913EE25CEC}" name="FirstName *" dataDxfId="44">
      <calculatedColumnFormula>+EaseData!D2</calculatedColumnFormula>
    </tableColumn>
    <tableColumn id="5" xr3:uid="{760C91D3-538C-4727-A944-044F6F7862F9}" name="Sex" dataDxfId="43">
      <calculatedColumnFormula>IF(EaseData!J2="Male", "M", IF(EaseData!J2="Female", "F", EaseData!J2))</calculatedColumnFormula>
    </tableColumn>
    <tableColumn id="6" xr3:uid="{0FF9E920-2410-4520-82BB-466CF41D8816}" name="DOB *" dataDxfId="42">
      <calculatedColumnFormula>+EaseData!M2</calculatedColumnFormula>
    </tableColumn>
    <tableColumn id="18" xr3:uid="{D47CB7D3-7DD9-4BF0-A3C2-99032FDFEDFD}" name="Social Security #" dataDxfId="41"/>
    <tableColumn id="7" xr3:uid="{7BCB1A02-3D15-4C06-B56F-B9C92DEECCE3}" name="Med" dataDxfId="40"/>
    <tableColumn id="23" xr3:uid="{3C70DC68-0863-41B6-A875-713CE1714D2C}" name="Med Plan _x000a_Election" dataDxfId="39"/>
    <tableColumn id="8" xr3:uid="{5E6A33FD-38E1-4521-A23C-49236A92AA19}" name="Den" dataDxfId="38"/>
    <tableColumn id="9" xr3:uid="{CF0C715E-C6E5-417A-A83D-8D1B855F284D}" name="Vis" dataDxfId="37"/>
    <tableColumn id="10" xr3:uid="{4DC97857-B589-4255-AC55-C712F4212656}" name="Lf" dataDxfId="36"/>
    <tableColumn id="26" xr3:uid="{3D1C8E0D-2AD2-466C-A5D7-D070851FFC68}" name="Address" dataDxfId="35"/>
    <tableColumn id="25" xr3:uid="{72C9E3D1-D090-44A2-832C-E162ABEACFDE}" name="City" dataDxfId="34"/>
    <tableColumn id="24" xr3:uid="{BC59AF32-909C-44A0-A344-6AC0DF7F977A}" name="State" dataDxfId="33"/>
    <tableColumn id="11" xr3:uid="{686F1EAD-87E9-4875-847D-EEFE8C55ACA0}" name="HmZip" dataDxfId="32">
      <calculatedColumnFormula>+EaseData!T2</calculatedColumnFormula>
    </tableColumn>
    <tableColumn id="12" xr3:uid="{E130758A-3B76-4B03-9D7C-6F1A4603D70E}" name="WkZip" dataDxfId="31"/>
    <tableColumn id="13" xr3:uid="{50F7BD48-5BA4-47EA-9D0C-21F082F808EF}" name="Occupation" dataDxfId="30">
      <calculatedColumnFormula>+EaseData!AK2</calculatedColumnFormula>
    </tableColumn>
    <tableColumn id="14" xr3:uid="{28359713-D30C-408D-B76C-42AC4D4B514F}" name="Salary" dataDxfId="29" dataCellStyle="Currency">
      <calculatedColumnFormula>+EaseData!AT2</calculatedColumnFormula>
    </tableColumn>
    <tableColumn id="15" xr3:uid="{609B0754-42F3-4C2A-BF40-B70DA8F2A6B0}" name="Date of Hire" dataDxfId="28">
      <calculatedColumnFormula>+EaseData!AE2</calculatedColumnFormula>
    </tableColumn>
    <tableColumn id="16" xr3:uid="{76E340E3-9FB7-48BD-8B6C-D05920926C6D}" name="Email" dataDxfId="27">
      <calculatedColumnFormula>+EaseData!AA2</calculatedColumnFormula>
    </tableColumn>
    <tableColumn id="17" xr3:uid="{7D9EBD63-AE44-4406-9026-CBFC75D6FA5B}" name="COBRA" dataDxfId="26"/>
    <tableColumn id="20" xr3:uid="{8A918B60-9D94-45EF-A77F-90D05A36B7B4}" name="STD" dataDxfId="25"/>
    <tableColumn id="22" xr3:uid="{E9600817-5E34-4023-A5CF-DED61A6A652F}" name="LTD" dataDxfId="24"/>
    <tableColumn id="21" xr3:uid="{9B392F83-B583-49E7-B298-BAE50541E425}" name="Illness " dataDxfId="23"/>
    <tableColumn id="19" xr3:uid="{109D794F-3287-4A0B-BC5A-02E392386EEA}" name="Accident" dataDxfId="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8F1567-5CA1-4168-B32F-50EAEA927C75}" name="Table13" displayName="Table13" ref="A11:R111" totalsRowShown="0" headerRowDxfId="21" dataDxfId="19" headerRowBorderDxfId="20" tableBorderDxfId="18">
  <autoFilter ref="A11:R111" xr:uid="{818F1567-5CA1-4168-B32F-50EAEA927C75}"/>
  <tableColumns count="18">
    <tableColumn id="1" xr3:uid="{B666E997-9008-4D58-BB9A-E9927FC61A24}" name="Index" dataDxfId="17"/>
    <tableColumn id="2" xr3:uid="{ED4A8033-9DC7-4E2A-A4D8-BDAB70EF6D18}" name="Type *" dataDxfId="16"/>
    <tableColumn id="3" xr3:uid="{65D09A0B-0A1D-4AA9-89BD-BA3CDF38ECAC}" name="LastName *" dataDxfId="15"/>
    <tableColumn id="4" xr3:uid="{A914A8B0-8A6D-4C51-91C0-C93365ACA524}" name="FirstName *" dataDxfId="14"/>
    <tableColumn id="5" xr3:uid="{7B41CBEE-EB1E-47DD-A00F-2208F39E229D}" name="Gen *" dataDxfId="13"/>
    <tableColumn id="6" xr3:uid="{9FA7FD7E-0BFC-42B1-8551-464851525CB6}" name="DOB *" dataDxfId="12"/>
    <tableColumn id="7" xr3:uid="{89AE3C8F-6464-4D32-B461-6835B894A6D7}" name="Med" dataDxfId="11"/>
    <tableColumn id="8" xr3:uid="{CCC0CD41-8AE1-4383-9A58-2D736928FF5E}" name="Den" dataDxfId="10"/>
    <tableColumn id="9" xr3:uid="{289B0BE9-B3EB-4E83-B5B2-B7CACB087720}" name="Vis" dataDxfId="9"/>
    <tableColumn id="10" xr3:uid="{020988F2-EB88-4FA6-8362-E8226DD44CE7}" name="Lf" dataDxfId="8"/>
    <tableColumn id="11" xr3:uid="{5AE2EDEF-BA27-4609-940A-9BABA5E85206}" name="HmZip" dataDxfId="7"/>
    <tableColumn id="12" xr3:uid="{AEAFF044-574E-427E-ACC4-01F3D614951F}" name="WkZip" dataDxfId="6"/>
    <tableColumn id="13" xr3:uid="{B09D625B-130E-428E-B759-BBAED3FD2F6A}" name="Occupation" dataDxfId="5"/>
    <tableColumn id="14" xr3:uid="{E609774F-A18C-48F6-9A66-6E3890228D4D}" name="Salary" dataDxfId="4" dataCellStyle="Currency"/>
    <tableColumn id="15" xr3:uid="{C17C2697-8892-4D68-92EA-E856BAF55EE8}" name="Date of Hire" dataDxfId="3"/>
    <tableColumn id="16" xr3:uid="{50310AE7-734D-4A5B-987F-5672F061A49F}" name="Email" dataDxfId="2"/>
    <tableColumn id="17" xr3:uid="{4A64AC64-4299-4584-B8B9-9DCD364BF842}" name="COBRA" dataDxfId="1"/>
    <tableColumn id="18" xr3:uid="{900D7501-90D9-41C0-930D-6DE3D4C3815C}" name="Tobacc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@gmail.com" TargetMode="External"/><Relationship Id="rId3" Type="http://schemas.openxmlformats.org/officeDocument/2006/relationships/hyperlink" Target="mailto:A@gmail.com" TargetMode="External"/><Relationship Id="rId7" Type="http://schemas.openxmlformats.org/officeDocument/2006/relationships/hyperlink" Target="mailto:A@gmail.com" TargetMode="External"/><Relationship Id="rId12" Type="http://schemas.openxmlformats.org/officeDocument/2006/relationships/comments" Target="../comments2.xml"/><Relationship Id="rId2" Type="http://schemas.openxmlformats.org/officeDocument/2006/relationships/hyperlink" Target="mailto:A@gmail.com" TargetMode="External"/><Relationship Id="rId1" Type="http://schemas.openxmlformats.org/officeDocument/2006/relationships/hyperlink" Target="mailto:Dtrump@TheBigHouse.com" TargetMode="External"/><Relationship Id="rId6" Type="http://schemas.openxmlformats.org/officeDocument/2006/relationships/hyperlink" Target="mailto:A@gmail.com" TargetMode="External"/><Relationship Id="rId11" Type="http://schemas.openxmlformats.org/officeDocument/2006/relationships/table" Target="../tables/table2.xml"/><Relationship Id="rId5" Type="http://schemas.openxmlformats.org/officeDocument/2006/relationships/hyperlink" Target="mailto:A@gmail.com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mailto:A@gmail.com" TargetMode="External"/><Relationship Id="rId9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6516-3FCE-4989-B294-0726C9E3BFFC}">
  <dimension ref="A1:AO111"/>
  <sheetViews>
    <sheetView showZeros="0" tabSelected="1" zoomScale="130" zoomScaleNormal="13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L7" sqref="L7:N7"/>
    </sheetView>
  </sheetViews>
  <sheetFormatPr defaultRowHeight="14.25" x14ac:dyDescent="0.2"/>
  <cols>
    <col min="1" max="1" width="7.44140625" style="110" customWidth="1"/>
    <col min="2" max="2" width="10.88671875" style="110" customWidth="1"/>
    <col min="3" max="3" width="13.21875" style="110" customWidth="1"/>
    <col min="4" max="4" width="14.109375" style="110" customWidth="1"/>
    <col min="5" max="5" width="7.77734375" style="110" customWidth="1"/>
    <col min="6" max="7" width="11.33203125" style="160" customWidth="1"/>
    <col min="8" max="8" width="6.109375" style="111" customWidth="1"/>
    <col min="9" max="9" width="13.88671875" style="111" customWidth="1"/>
    <col min="10" max="10" width="9.5546875" style="111" customWidth="1"/>
    <col min="11" max="11" width="7.5546875" style="111" customWidth="1"/>
    <col min="12" max="15" width="10.33203125" style="111" customWidth="1"/>
    <col min="16" max="16" width="9.109375" style="110" customWidth="1"/>
    <col min="17" max="17" width="5.44140625" style="110" customWidth="1"/>
    <col min="18" max="18" width="12.44140625" style="111" bestFit="1" customWidth="1"/>
    <col min="19" max="19" width="10.77734375" style="168" customWidth="1"/>
    <col min="20" max="20" width="11.6640625" style="160" customWidth="1"/>
    <col min="21" max="21" width="22.5546875" style="110" bestFit="1" customWidth="1"/>
    <col min="22" max="22" width="5.6640625" style="110" customWidth="1"/>
    <col min="23" max="23" width="4.77734375" style="110" customWidth="1"/>
    <col min="24" max="24" width="5.21875" style="110" customWidth="1"/>
    <col min="25" max="25" width="6.21875" style="110" customWidth="1"/>
    <col min="26" max="26" width="7.5546875" style="110" customWidth="1"/>
    <col min="27" max="27" width="2.77734375" style="110" customWidth="1"/>
    <col min="28" max="31" width="9.21875" style="110" customWidth="1"/>
    <col min="32" max="32" width="11.77734375" style="110" customWidth="1"/>
    <col min="33" max="33" width="31.21875" style="110" customWidth="1"/>
    <col min="34" max="34" width="24.5546875" style="110" customWidth="1"/>
    <col min="35" max="35" width="10.33203125" style="110" customWidth="1"/>
    <col min="36" max="42" width="9.21875" style="110" customWidth="1"/>
    <col min="43" max="16384" width="8.88671875" style="110"/>
  </cols>
  <sheetData>
    <row r="1" spans="1:40" ht="15" thickBot="1" x14ac:dyDescent="0.25">
      <c r="AA1" s="134"/>
    </row>
    <row r="2" spans="1:40" ht="15.75" thickBot="1" x14ac:dyDescent="0.3">
      <c r="C2" s="112" t="s">
        <v>149</v>
      </c>
      <c r="D2" s="113"/>
      <c r="E2" s="114"/>
      <c r="F2" s="115"/>
      <c r="G2" s="115"/>
      <c r="I2" s="116" t="s">
        <v>49</v>
      </c>
      <c r="J2" s="117"/>
      <c r="K2" s="115"/>
      <c r="R2" s="115"/>
      <c r="S2" s="118"/>
      <c r="T2" s="114"/>
      <c r="AA2" s="134"/>
    </row>
    <row r="3" spans="1:40" ht="18" customHeight="1" thickBot="1" x14ac:dyDescent="0.3">
      <c r="C3" s="112" t="s">
        <v>42</v>
      </c>
      <c r="D3" s="183"/>
      <c r="E3" s="184"/>
      <c r="F3" s="185"/>
      <c r="G3" s="177"/>
      <c r="I3" s="112" t="s">
        <v>50</v>
      </c>
      <c r="J3" s="183"/>
      <c r="K3" s="184"/>
      <c r="L3" s="185"/>
      <c r="M3" s="177"/>
      <c r="N3" s="177"/>
      <c r="O3" s="177"/>
      <c r="T3" s="114"/>
      <c r="AA3" s="134"/>
    </row>
    <row r="4" spans="1:40" ht="15.75" thickBot="1" x14ac:dyDescent="0.3">
      <c r="C4" s="112" t="s">
        <v>43</v>
      </c>
      <c r="D4" s="119"/>
      <c r="E4" s="114"/>
      <c r="F4" s="115"/>
      <c r="G4" s="177"/>
      <c r="I4" s="116" t="s">
        <v>51</v>
      </c>
      <c r="J4" s="120"/>
      <c r="K4" s="115"/>
      <c r="L4" s="121"/>
      <c r="M4" s="121"/>
      <c r="N4" s="121"/>
      <c r="O4" s="121"/>
      <c r="P4" s="178"/>
      <c r="R4" s="110"/>
      <c r="AA4" s="134"/>
    </row>
    <row r="5" spans="1:40" ht="18" customHeight="1" thickBot="1" x14ac:dyDescent="0.3">
      <c r="C5" s="112" t="s">
        <v>150</v>
      </c>
      <c r="D5" s="183"/>
      <c r="E5" s="184"/>
      <c r="F5" s="185"/>
      <c r="G5" s="177"/>
      <c r="I5" s="116" t="s">
        <v>52</v>
      </c>
      <c r="J5" s="183"/>
      <c r="K5" s="184"/>
      <c r="L5" s="184"/>
      <c r="M5" s="185"/>
      <c r="N5" s="179"/>
      <c r="O5" s="179"/>
      <c r="P5" s="180"/>
      <c r="AA5" s="134"/>
    </row>
    <row r="6" spans="1:40" ht="18" customHeight="1" thickBot="1" x14ac:dyDescent="0.3">
      <c r="C6" s="112" t="s">
        <v>45</v>
      </c>
      <c r="D6" s="186"/>
      <c r="E6" s="187"/>
      <c r="F6" s="188"/>
      <c r="G6" s="177"/>
      <c r="I6" s="112" t="s">
        <v>53</v>
      </c>
      <c r="J6" s="122"/>
      <c r="K6" s="123" t="s">
        <v>174</v>
      </c>
      <c r="L6" s="112" t="s">
        <v>55</v>
      </c>
      <c r="M6" s="120"/>
      <c r="N6" s="112"/>
      <c r="O6" s="112"/>
      <c r="AA6" s="134"/>
    </row>
    <row r="7" spans="1:40" ht="18" customHeight="1" thickBot="1" x14ac:dyDescent="0.3">
      <c r="C7" s="112" t="s">
        <v>46</v>
      </c>
      <c r="D7" s="124"/>
      <c r="E7" s="114"/>
      <c r="F7" s="115"/>
      <c r="G7" s="177"/>
      <c r="I7" s="112" t="s">
        <v>54</v>
      </c>
      <c r="J7" s="124"/>
      <c r="K7" s="112" t="s">
        <v>173</v>
      </c>
      <c r="L7" s="189"/>
      <c r="M7" s="190"/>
      <c r="N7" s="191"/>
      <c r="O7" s="181"/>
      <c r="P7" s="181"/>
      <c r="Q7" s="181"/>
      <c r="R7" s="181"/>
      <c r="AA7" s="134"/>
    </row>
    <row r="8" spans="1:40" ht="18" customHeight="1" thickBot="1" x14ac:dyDescent="0.3">
      <c r="C8" s="112" t="s">
        <v>47</v>
      </c>
      <c r="D8" s="183"/>
      <c r="E8" s="184"/>
      <c r="F8" s="185"/>
      <c r="G8" s="177"/>
      <c r="K8" s="115"/>
      <c r="L8" s="112" t="s">
        <v>172</v>
      </c>
      <c r="M8" s="123"/>
      <c r="N8" s="112"/>
      <c r="O8" s="112"/>
      <c r="AA8" s="134"/>
    </row>
    <row r="9" spans="1:40" ht="18" customHeight="1" thickBot="1" x14ac:dyDescent="0.3">
      <c r="C9" s="112" t="s">
        <v>48</v>
      </c>
      <c r="D9" s="183"/>
      <c r="E9" s="184"/>
      <c r="F9" s="185"/>
      <c r="G9" s="177"/>
      <c r="Q9" s="125"/>
      <c r="R9" s="115"/>
      <c r="S9" s="118"/>
      <c r="T9" s="114"/>
      <c r="AA9" s="134"/>
    </row>
    <row r="10" spans="1:40" ht="15" thickBot="1" x14ac:dyDescent="0.25">
      <c r="AA10" s="134"/>
    </row>
    <row r="11" spans="1:40" ht="33.75" customHeight="1" thickBot="1" x14ac:dyDescent="0.3">
      <c r="A11" s="162" t="s">
        <v>0</v>
      </c>
      <c r="B11" s="163" t="s">
        <v>161</v>
      </c>
      <c r="C11" s="163" t="s">
        <v>162</v>
      </c>
      <c r="D11" s="163" t="s">
        <v>163</v>
      </c>
      <c r="E11" s="163" t="s">
        <v>148</v>
      </c>
      <c r="F11" s="164" t="s">
        <v>164</v>
      </c>
      <c r="G11" s="176" t="s">
        <v>168</v>
      </c>
      <c r="H11" s="163" t="s">
        <v>1</v>
      </c>
      <c r="I11" s="165" t="s">
        <v>159</v>
      </c>
      <c r="J11" s="163" t="s">
        <v>2</v>
      </c>
      <c r="K11" s="163" t="s">
        <v>3</v>
      </c>
      <c r="L11" s="163" t="s">
        <v>4</v>
      </c>
      <c r="M11" s="163" t="s">
        <v>169</v>
      </c>
      <c r="N11" s="163" t="s">
        <v>170</v>
      </c>
      <c r="O11" s="163" t="s">
        <v>171</v>
      </c>
      <c r="P11" s="163" t="s">
        <v>5</v>
      </c>
      <c r="Q11" s="163" t="s">
        <v>6</v>
      </c>
      <c r="R11" s="163" t="s">
        <v>7</v>
      </c>
      <c r="S11" s="166" t="s">
        <v>8</v>
      </c>
      <c r="T11" s="164" t="s">
        <v>9</v>
      </c>
      <c r="U11" s="163" t="s">
        <v>10</v>
      </c>
      <c r="V11" s="163" t="s">
        <v>11</v>
      </c>
      <c r="W11" s="163" t="s">
        <v>144</v>
      </c>
      <c r="X11" s="163" t="s">
        <v>145</v>
      </c>
      <c r="Y11" s="163" t="s">
        <v>146</v>
      </c>
      <c r="Z11" s="163" t="s">
        <v>147</v>
      </c>
      <c r="AA11" s="134"/>
      <c r="AB11" s="169" t="s">
        <v>165</v>
      </c>
      <c r="AC11" s="169" t="s">
        <v>160</v>
      </c>
      <c r="AD11" s="169" t="s">
        <v>166</v>
      </c>
      <c r="AG11" s="135" t="s">
        <v>12</v>
      </c>
      <c r="AH11" s="136">
        <f>+D3</f>
        <v>0</v>
      </c>
      <c r="AI11" s="137"/>
      <c r="AJ11" s="137"/>
      <c r="AK11" s="167"/>
    </row>
    <row r="12" spans="1:40" ht="33" customHeight="1" thickBot="1" x14ac:dyDescent="0.3">
      <c r="A12" s="126"/>
      <c r="B12" s="132"/>
      <c r="C12" s="126"/>
      <c r="D12" s="126"/>
      <c r="E12" s="127"/>
      <c r="F12" s="128"/>
      <c r="G12" s="129"/>
      <c r="H12" s="175"/>
      <c r="I12" s="126"/>
      <c r="J12" s="127"/>
      <c r="K12" s="127"/>
      <c r="L12" s="127"/>
      <c r="M12" s="129"/>
      <c r="N12" s="129"/>
      <c r="O12" s="129"/>
      <c r="P12" s="129"/>
      <c r="Q12" s="129"/>
      <c r="R12" s="129"/>
      <c r="S12" s="133"/>
      <c r="T12" s="128"/>
      <c r="U12" s="130"/>
      <c r="V12" s="131"/>
      <c r="W12" s="131"/>
      <c r="X12" s="131"/>
      <c r="Y12" s="131"/>
      <c r="Z12" s="131"/>
      <c r="AA12" s="134"/>
      <c r="AB12" s="110">
        <f>+EaseData!AU2</f>
        <v>0</v>
      </c>
      <c r="AC12" s="110">
        <f>+EaseData!AV2</f>
        <v>0</v>
      </c>
      <c r="AD12" s="110">
        <f>+EaseData!AW2</f>
        <v>0</v>
      </c>
      <c r="AG12" s="135" t="s">
        <v>13</v>
      </c>
      <c r="AH12" s="136">
        <f>+D6</f>
        <v>0</v>
      </c>
      <c r="AI12" s="137"/>
      <c r="AJ12" s="138"/>
      <c r="AK12" s="138">
        <f>+J6</f>
        <v>0</v>
      </c>
      <c r="AL12" s="138" t="str">
        <f>+K6</f>
        <v>TX</v>
      </c>
      <c r="AM12" s="138">
        <f>+M6</f>
        <v>0</v>
      </c>
      <c r="AN12" s="139"/>
    </row>
    <row r="13" spans="1:40" ht="33" customHeight="1" thickBot="1" x14ac:dyDescent="0.3">
      <c r="A13" s="126"/>
      <c r="B13" s="132"/>
      <c r="C13" s="126"/>
      <c r="D13" s="126"/>
      <c r="E13" s="127"/>
      <c r="F13" s="128"/>
      <c r="G13" s="129"/>
      <c r="H13" s="173"/>
      <c r="I13" s="173"/>
      <c r="J13" s="173"/>
      <c r="K13" s="173"/>
      <c r="L13" s="173"/>
      <c r="M13" s="129"/>
      <c r="N13" s="129"/>
      <c r="O13" s="129"/>
      <c r="P13" s="129"/>
      <c r="Q13" s="129"/>
      <c r="R13" s="173"/>
      <c r="S13" s="173"/>
      <c r="T13" s="173"/>
      <c r="U13" s="173"/>
      <c r="V13" s="173"/>
      <c r="W13" s="131"/>
      <c r="X13" s="131"/>
      <c r="Y13" s="131"/>
      <c r="Z13" s="131"/>
      <c r="AA13" s="134"/>
      <c r="AB13" s="110">
        <f>+EaseData!AU1</f>
        <v>0</v>
      </c>
      <c r="AC13" s="110">
        <f>+EaseData!AV1</f>
        <v>0</v>
      </c>
      <c r="AD13" s="110">
        <f>+EaseData!AW1</f>
        <v>0</v>
      </c>
      <c r="AG13" s="135" t="s">
        <v>15</v>
      </c>
      <c r="AH13" s="142" t="e">
        <f>+#REF!</f>
        <v>#REF!</v>
      </c>
    </row>
    <row r="14" spans="1:40" ht="33" customHeight="1" thickBot="1" x14ac:dyDescent="0.3">
      <c r="A14" s="126"/>
      <c r="B14" s="132"/>
      <c r="C14" s="126"/>
      <c r="D14" s="126"/>
      <c r="E14" s="127"/>
      <c r="F14" s="128"/>
      <c r="G14" s="129"/>
      <c r="H14" s="173"/>
      <c r="I14" s="173"/>
      <c r="J14" s="173"/>
      <c r="K14" s="173"/>
      <c r="L14" s="173"/>
      <c r="M14" s="129"/>
      <c r="N14" s="129"/>
      <c r="O14" s="129"/>
      <c r="P14" s="129"/>
      <c r="Q14" s="129"/>
      <c r="R14" s="173"/>
      <c r="S14" s="173"/>
      <c r="T14" s="173"/>
      <c r="U14" s="173"/>
      <c r="V14" s="173"/>
      <c r="W14" s="131"/>
      <c r="X14" s="131"/>
      <c r="Y14" s="131"/>
      <c r="Z14" s="131"/>
      <c r="AA14" s="134"/>
      <c r="AB14" s="110">
        <f>+EaseData!AU3</f>
        <v>0</v>
      </c>
      <c r="AC14" s="110">
        <f>+EaseData!AV3</f>
        <v>0</v>
      </c>
      <c r="AD14" s="110">
        <f>+EaseData!AW3</f>
        <v>0</v>
      </c>
      <c r="AG14" s="135"/>
      <c r="AH14" s="145"/>
    </row>
    <row r="15" spans="1:40" ht="33" customHeight="1" thickBot="1" x14ac:dyDescent="0.3">
      <c r="A15" s="126"/>
      <c r="B15" s="132"/>
      <c r="C15" s="126"/>
      <c r="D15" s="126"/>
      <c r="E15" s="127"/>
      <c r="F15" s="128"/>
      <c r="G15" s="129"/>
      <c r="H15" s="173"/>
      <c r="I15" s="173"/>
      <c r="J15" s="173"/>
      <c r="K15" s="173"/>
      <c r="L15" s="173"/>
      <c r="M15" s="129"/>
      <c r="N15" s="129"/>
      <c r="O15" s="129"/>
      <c r="P15" s="129"/>
      <c r="Q15" s="129"/>
      <c r="R15" s="173"/>
      <c r="S15" s="173"/>
      <c r="T15" s="173"/>
      <c r="U15" s="173"/>
      <c r="V15" s="173"/>
      <c r="W15" s="131"/>
      <c r="X15" s="131"/>
      <c r="Y15" s="131"/>
      <c r="Z15" s="131"/>
      <c r="AA15" s="134"/>
      <c r="AB15" s="110">
        <f>+EaseData!AU5</f>
        <v>0</v>
      </c>
      <c r="AC15" s="110">
        <f>+EaseData!AV5</f>
        <v>0</v>
      </c>
      <c r="AD15" s="110">
        <f>+EaseData!AW5</f>
        <v>0</v>
      </c>
      <c r="AG15" s="143" t="s">
        <v>16</v>
      </c>
      <c r="AH15" s="144">
        <f>+D4</f>
        <v>0</v>
      </c>
    </row>
    <row r="16" spans="1:40" ht="33" customHeight="1" thickBot="1" x14ac:dyDescent="0.3">
      <c r="A16" s="126"/>
      <c r="B16" s="132"/>
      <c r="C16" s="126"/>
      <c r="D16" s="126"/>
      <c r="E16" s="127"/>
      <c r="F16" s="128"/>
      <c r="G16" s="129"/>
      <c r="H16" s="175"/>
      <c r="I16" s="126"/>
      <c r="J16" s="127"/>
      <c r="K16" s="127"/>
      <c r="L16" s="127"/>
      <c r="M16" s="129"/>
      <c r="N16" s="129"/>
      <c r="O16" s="129"/>
      <c r="P16" s="129"/>
      <c r="Q16" s="129"/>
      <c r="R16" s="129"/>
      <c r="S16" s="133"/>
      <c r="T16" s="128"/>
      <c r="U16" s="130"/>
      <c r="V16" s="131"/>
      <c r="W16" s="131"/>
      <c r="X16" s="131"/>
      <c r="Y16" s="131"/>
      <c r="Z16" s="131"/>
      <c r="AA16" s="134"/>
      <c r="AB16" s="110">
        <f>+EaseData!AU5</f>
        <v>0</v>
      </c>
      <c r="AC16" s="110">
        <f>+EaseData!AV5</f>
        <v>0</v>
      </c>
      <c r="AD16" s="110">
        <f>+EaseData!AW5</f>
        <v>0</v>
      </c>
      <c r="AG16" s="135" t="s">
        <v>14</v>
      </c>
      <c r="AH16" s="140" t="s">
        <v>167</v>
      </c>
      <c r="AI16" s="141"/>
    </row>
    <row r="17" spans="1:41" ht="33" customHeight="1" thickBot="1" x14ac:dyDescent="0.25">
      <c r="A17" s="126"/>
      <c r="B17" s="132"/>
      <c r="C17" s="126"/>
      <c r="D17" s="126"/>
      <c r="E17" s="127"/>
      <c r="F17" s="128"/>
      <c r="G17" s="129"/>
      <c r="H17" s="173"/>
      <c r="I17" s="173"/>
      <c r="J17" s="173"/>
      <c r="K17" s="173"/>
      <c r="L17" s="173"/>
      <c r="M17" s="129"/>
      <c r="N17" s="129"/>
      <c r="O17" s="129"/>
      <c r="P17" s="129"/>
      <c r="Q17" s="129"/>
      <c r="R17" s="173"/>
      <c r="S17" s="173"/>
      <c r="T17" s="173"/>
      <c r="U17" s="173"/>
      <c r="V17" s="173"/>
      <c r="W17" s="131"/>
      <c r="X17" s="131"/>
      <c r="Y17" s="131"/>
      <c r="Z17" s="131"/>
      <c r="AA17" s="134"/>
      <c r="AB17" s="110">
        <f>+EaseData!AU7</f>
        <v>0</v>
      </c>
      <c r="AC17" s="110">
        <f>+EaseData!AV7</f>
        <v>0</v>
      </c>
      <c r="AD17" s="110">
        <f>+EaseData!AW7</f>
        <v>0</v>
      </c>
      <c r="AG17" s="192"/>
      <c r="AH17" s="145"/>
    </row>
    <row r="18" spans="1:41" ht="33" customHeight="1" thickBot="1" x14ac:dyDescent="0.3">
      <c r="A18" s="126"/>
      <c r="B18" s="132"/>
      <c r="C18" s="126"/>
      <c r="D18" s="126"/>
      <c r="E18" s="127"/>
      <c r="F18" s="128"/>
      <c r="G18" s="129"/>
      <c r="H18" s="173"/>
      <c r="I18" s="173"/>
      <c r="J18" s="173"/>
      <c r="K18" s="173"/>
      <c r="L18" s="173"/>
      <c r="M18" s="129"/>
      <c r="N18" s="129"/>
      <c r="O18" s="129"/>
      <c r="P18" s="129"/>
      <c r="Q18" s="129"/>
      <c r="R18" s="173"/>
      <c r="S18" s="173"/>
      <c r="T18" s="173"/>
      <c r="U18" s="173"/>
      <c r="V18" s="173"/>
      <c r="W18" s="131"/>
      <c r="X18" s="131"/>
      <c r="Y18" s="131"/>
      <c r="Z18" s="131"/>
      <c r="AA18" s="134"/>
      <c r="AB18" s="110">
        <f>+EaseData!AU8</f>
        <v>0</v>
      </c>
      <c r="AC18" s="110">
        <f>+EaseData!AV8</f>
        <v>0</v>
      </c>
      <c r="AD18" s="110">
        <f>+EaseData!AW8</f>
        <v>0</v>
      </c>
      <c r="AG18" s="192"/>
      <c r="AH18" s="146">
        <v>1</v>
      </c>
    </row>
    <row r="19" spans="1:41" ht="33" customHeight="1" thickBot="1" x14ac:dyDescent="0.3">
      <c r="A19" s="126"/>
      <c r="B19" s="132"/>
      <c r="C19" s="126"/>
      <c r="D19" s="126"/>
      <c r="E19" s="127"/>
      <c r="F19" s="128"/>
      <c r="G19" s="129"/>
      <c r="H19" s="127"/>
      <c r="I19" s="126"/>
      <c r="J19" s="127"/>
      <c r="K19" s="127"/>
      <c r="L19" s="127"/>
      <c r="M19" s="129"/>
      <c r="N19" s="129"/>
      <c r="O19" s="129"/>
      <c r="P19" s="129"/>
      <c r="Q19" s="129"/>
      <c r="R19" s="129"/>
      <c r="S19" s="133"/>
      <c r="T19" s="128"/>
      <c r="U19" s="130"/>
      <c r="V19" s="131"/>
      <c r="W19" s="131"/>
      <c r="X19" s="131"/>
      <c r="Y19" s="131"/>
      <c r="Z19" s="131"/>
      <c r="AA19" s="134"/>
      <c r="AB19" s="110">
        <f>+EaseData!AU9</f>
        <v>0</v>
      </c>
      <c r="AC19" s="110">
        <f>+EaseData!AV9</f>
        <v>0</v>
      </c>
      <c r="AD19" s="110">
        <f>+EaseData!AW9</f>
        <v>0</v>
      </c>
      <c r="AG19" s="147" t="s">
        <v>18</v>
      </c>
      <c r="AH19" s="148">
        <v>3</v>
      </c>
    </row>
    <row r="20" spans="1:41" ht="33" customHeight="1" thickBot="1" x14ac:dyDescent="0.3">
      <c r="A20" s="126"/>
      <c r="B20" s="132"/>
      <c r="C20" s="126"/>
      <c r="D20" s="126"/>
      <c r="E20" s="127"/>
      <c r="F20" s="128"/>
      <c r="G20" s="129"/>
      <c r="H20" s="175"/>
      <c r="I20" s="126"/>
      <c r="J20" s="127"/>
      <c r="K20" s="127"/>
      <c r="L20" s="127"/>
      <c r="M20" s="129"/>
      <c r="N20" s="129"/>
      <c r="O20" s="129"/>
      <c r="P20" s="129"/>
      <c r="Q20" s="129"/>
      <c r="R20" s="129"/>
      <c r="S20" s="133"/>
      <c r="T20" s="128"/>
      <c r="U20" s="174"/>
      <c r="V20" s="131"/>
      <c r="W20" s="131"/>
      <c r="X20" s="131"/>
      <c r="Y20" s="131"/>
      <c r="Z20" s="131"/>
      <c r="AA20" s="134"/>
      <c r="AB20" s="110">
        <f>+EaseData!AU10</f>
        <v>0</v>
      </c>
      <c r="AC20" s="110">
        <f>+EaseData!AV10</f>
        <v>0</v>
      </c>
      <c r="AD20" s="110">
        <f>+EaseData!AW10</f>
        <v>0</v>
      </c>
      <c r="AG20" s="135" t="s">
        <v>19</v>
      </c>
      <c r="AH20" s="148">
        <v>5</v>
      </c>
    </row>
    <row r="21" spans="1:41" ht="33" customHeight="1" x14ac:dyDescent="0.25">
      <c r="A21" s="126">
        <f t="shared" ref="A21:A77" si="0">IF(B21="Employee",A20+1,IF(OR(B21=AG45,B21=AG47,B21=AG48,B21=AG49,B21=AG50,B21=AG51,B21=AG52,B21=AG53,B21=AG54),A20,""))</f>
        <v>0</v>
      </c>
      <c r="B21" s="132">
        <f>+EaseData!G11</f>
        <v>0</v>
      </c>
      <c r="C21" s="126">
        <f>+EaseData!F11</f>
        <v>0</v>
      </c>
      <c r="D21" s="126">
        <f>+EaseData!D11</f>
        <v>0</v>
      </c>
      <c r="E21" s="127">
        <f>IF(EaseData!J11="Male", "M", IF(EaseData!J11="Female", "F", EaseData!J11))</f>
        <v>0</v>
      </c>
      <c r="F21" s="128">
        <f>+EaseData!M11</f>
        <v>0</v>
      </c>
      <c r="G21" s="129"/>
      <c r="H21" s="127"/>
      <c r="I21" s="126"/>
      <c r="J21" s="127"/>
      <c r="K21" s="127"/>
      <c r="L21" s="127"/>
      <c r="M21" s="129"/>
      <c r="N21" s="129"/>
      <c r="O21" s="129"/>
      <c r="P21" s="129"/>
      <c r="Q21" s="129"/>
      <c r="R21" s="129">
        <f>+EaseData!AK11</f>
        <v>0</v>
      </c>
      <c r="S21" s="133">
        <f>+EaseData!AT11</f>
        <v>0</v>
      </c>
      <c r="T21" s="128">
        <f>+EaseData!AE11</f>
        <v>0</v>
      </c>
      <c r="U21" s="130">
        <f>+EaseData!AA11</f>
        <v>0</v>
      </c>
      <c r="V21" s="131" t="s">
        <v>29</v>
      </c>
      <c r="W21" s="131"/>
      <c r="X21" s="131"/>
      <c r="Y21" s="131"/>
      <c r="Z21" s="131"/>
      <c r="AA21" s="134"/>
      <c r="AB21" s="110">
        <f>+EaseData!AU11</f>
        <v>0</v>
      </c>
      <c r="AC21" s="110">
        <f>+EaseData!AV11</f>
        <v>0</v>
      </c>
      <c r="AD21" s="110">
        <f>+EaseData!AW11</f>
        <v>0</v>
      </c>
      <c r="AH21" s="149" t="s">
        <v>1</v>
      </c>
      <c r="AI21" s="150" t="s">
        <v>2</v>
      </c>
      <c r="AJ21" s="150" t="s">
        <v>3</v>
      </c>
      <c r="AK21" s="150" t="s">
        <v>4</v>
      </c>
      <c r="AL21" s="150" t="s">
        <v>144</v>
      </c>
      <c r="AM21" s="150" t="s">
        <v>145</v>
      </c>
      <c r="AN21" s="150" t="s">
        <v>146</v>
      </c>
      <c r="AO21" s="150" t="s">
        <v>147</v>
      </c>
    </row>
    <row r="22" spans="1:41" ht="33" customHeight="1" x14ac:dyDescent="0.25">
      <c r="A22" s="126">
        <f t="shared" si="0"/>
        <v>0</v>
      </c>
      <c r="B22" s="132">
        <f>+EaseData!G12</f>
        <v>0</v>
      </c>
      <c r="C22" s="126">
        <f>+EaseData!F12</f>
        <v>0</v>
      </c>
      <c r="D22" s="126">
        <f>+EaseData!D12</f>
        <v>0</v>
      </c>
      <c r="E22" s="127">
        <f>IF(EaseData!J12="Male", "M", IF(EaseData!J12="Female", "F", EaseData!J12))</f>
        <v>0</v>
      </c>
      <c r="F22" s="128">
        <f>+EaseData!M12</f>
        <v>0</v>
      </c>
      <c r="G22" s="129"/>
      <c r="H22" s="127"/>
      <c r="I22" s="126"/>
      <c r="J22" s="127"/>
      <c r="K22" s="127"/>
      <c r="L22" s="127"/>
      <c r="M22" s="129"/>
      <c r="N22" s="129"/>
      <c r="O22" s="129"/>
      <c r="P22" s="129"/>
      <c r="Q22" s="129"/>
      <c r="R22" s="129">
        <f>+EaseData!AK12</f>
        <v>0</v>
      </c>
      <c r="S22" s="133">
        <f>+EaseData!AT12</f>
        <v>0</v>
      </c>
      <c r="T22" s="128">
        <f>+EaseData!AE12</f>
        <v>0</v>
      </c>
      <c r="U22" s="130">
        <f>+EaseData!AA12</f>
        <v>0</v>
      </c>
      <c r="V22" s="131" t="s">
        <v>29</v>
      </c>
      <c r="W22" s="131"/>
      <c r="X22" s="131"/>
      <c r="Y22" s="131"/>
      <c r="Z22" s="131"/>
      <c r="AA22" s="134"/>
      <c r="AB22" s="110">
        <f>+EaseData!AU12</f>
        <v>0</v>
      </c>
      <c r="AC22" s="110">
        <f>+EaseData!AV12</f>
        <v>0</v>
      </c>
      <c r="AD22" s="110">
        <f>+EaseData!AW12</f>
        <v>0</v>
      </c>
      <c r="AG22" s="135" t="s">
        <v>20</v>
      </c>
      <c r="AH22" s="126">
        <f>COUNTIF($H$10:$H$510,"EE")</f>
        <v>0</v>
      </c>
      <c r="AI22" s="126">
        <f>COUNTIF($J$10:$J$510,"EE")</f>
        <v>0</v>
      </c>
      <c r="AJ22" s="126">
        <f>COUNTIF($K$10:$K$510,"EE")</f>
        <v>0</v>
      </c>
      <c r="AK22" s="126">
        <f>COUNTIF($L$10:$L$510,"EE")</f>
        <v>0</v>
      </c>
      <c r="AL22" s="126">
        <f>COUNTIF($W$12:$W$510,"EE")</f>
        <v>0</v>
      </c>
      <c r="AM22" s="126">
        <f>COUNTIF($X$12:$X$510,"EE")</f>
        <v>0</v>
      </c>
      <c r="AN22" s="126">
        <f>COUNTIF($Y$12:$Y$510,"EE")</f>
        <v>0</v>
      </c>
      <c r="AO22" s="126">
        <f>COUNTIF($Z$12:$Z$510,"EE")</f>
        <v>0</v>
      </c>
    </row>
    <row r="23" spans="1:41" ht="33" customHeight="1" x14ac:dyDescent="0.25">
      <c r="A23" s="126">
        <f t="shared" si="0"/>
        <v>0</v>
      </c>
      <c r="B23" s="132">
        <f>+EaseData!G13</f>
        <v>0</v>
      </c>
      <c r="C23" s="126">
        <f>+EaseData!F13</f>
        <v>0</v>
      </c>
      <c r="D23" s="126">
        <f>+EaseData!D13</f>
        <v>0</v>
      </c>
      <c r="E23" s="127">
        <f>IF(EaseData!J13="Male", "M", IF(EaseData!J13="Female", "F", EaseData!J13))</f>
        <v>0</v>
      </c>
      <c r="F23" s="128">
        <f>+EaseData!M13</f>
        <v>0</v>
      </c>
      <c r="G23" s="129"/>
      <c r="H23" s="127"/>
      <c r="I23" s="126"/>
      <c r="J23" s="127"/>
      <c r="K23" s="127"/>
      <c r="L23" s="127"/>
      <c r="M23" s="129"/>
      <c r="N23" s="129"/>
      <c r="O23" s="129"/>
      <c r="P23" s="129"/>
      <c r="Q23" s="129"/>
      <c r="R23" s="129">
        <f>+EaseData!AK13</f>
        <v>0</v>
      </c>
      <c r="S23" s="133">
        <f>+EaseData!AT13</f>
        <v>0</v>
      </c>
      <c r="T23" s="128">
        <f>+EaseData!AE13</f>
        <v>0</v>
      </c>
      <c r="U23" s="130">
        <f>+EaseData!AA13</f>
        <v>0</v>
      </c>
      <c r="V23" s="131" t="s">
        <v>29</v>
      </c>
      <c r="W23" s="131"/>
      <c r="X23" s="131"/>
      <c r="Y23" s="131"/>
      <c r="Z23" s="131"/>
      <c r="AA23" s="134"/>
      <c r="AB23" s="110">
        <f>+EaseData!AU13</f>
        <v>0</v>
      </c>
      <c r="AC23" s="110">
        <f>+EaseData!AV13</f>
        <v>0</v>
      </c>
      <c r="AD23" s="110">
        <f>+EaseData!AW13</f>
        <v>0</v>
      </c>
      <c r="AG23" s="151" t="s">
        <v>21</v>
      </c>
      <c r="AH23" s="126">
        <f>COUNTIF($H$10:$H$510,"ES")</f>
        <v>0</v>
      </c>
      <c r="AI23" s="126">
        <f>COUNTIF($J$10:$J$510,"ES")</f>
        <v>0</v>
      </c>
      <c r="AJ23" s="126">
        <f>COUNTIF($K$10:$K$510,"ES")</f>
        <v>0</v>
      </c>
      <c r="AK23" s="126">
        <f>COUNTIF($L$10:$L$510,"ES")</f>
        <v>0</v>
      </c>
      <c r="AL23" s="126">
        <f>COUNTIF($W$12:$W$510,"Es")</f>
        <v>0</v>
      </c>
      <c r="AM23" s="126">
        <f>COUNTIF($X$12:$X$510,"Es")</f>
        <v>0</v>
      </c>
      <c r="AN23" s="126">
        <f>COUNTIF($Y$12:$Y$510,"Es")</f>
        <v>0</v>
      </c>
      <c r="AO23" s="126">
        <f>COUNTIF($Z$12:$Z$510,"Es")</f>
        <v>0</v>
      </c>
    </row>
    <row r="24" spans="1:41" ht="33" customHeight="1" x14ac:dyDescent="0.25">
      <c r="A24" s="126">
        <f t="shared" si="0"/>
        <v>0</v>
      </c>
      <c r="B24" s="132">
        <f>+EaseData!G14</f>
        <v>0</v>
      </c>
      <c r="C24" s="126">
        <f>+EaseData!F14</f>
        <v>0</v>
      </c>
      <c r="D24" s="126">
        <f>+EaseData!D14</f>
        <v>0</v>
      </c>
      <c r="E24" s="127">
        <f>IF(EaseData!J14="Male", "M", IF(EaseData!J14="Female", "F", EaseData!J14))</f>
        <v>0</v>
      </c>
      <c r="F24" s="128">
        <f>+EaseData!M14</f>
        <v>0</v>
      </c>
      <c r="G24" s="129"/>
      <c r="H24" s="127"/>
      <c r="I24" s="126"/>
      <c r="J24" s="127"/>
      <c r="K24" s="127"/>
      <c r="L24" s="127"/>
      <c r="M24" s="129"/>
      <c r="N24" s="129"/>
      <c r="O24" s="129"/>
      <c r="P24" s="129"/>
      <c r="Q24" s="129"/>
      <c r="R24" s="129">
        <f>+EaseData!AK14</f>
        <v>0</v>
      </c>
      <c r="S24" s="133">
        <f>+EaseData!AT14</f>
        <v>0</v>
      </c>
      <c r="T24" s="128">
        <f>+EaseData!AE14</f>
        <v>0</v>
      </c>
      <c r="U24" s="130">
        <f>+EaseData!AA14</f>
        <v>0</v>
      </c>
      <c r="V24" s="131" t="s">
        <v>29</v>
      </c>
      <c r="W24" s="131"/>
      <c r="X24" s="131"/>
      <c r="Y24" s="131"/>
      <c r="Z24" s="131"/>
      <c r="AA24" s="134"/>
      <c r="AB24" s="110">
        <f>+EaseData!AU14</f>
        <v>0</v>
      </c>
      <c r="AC24" s="110">
        <f>+EaseData!AV14</f>
        <v>0</v>
      </c>
      <c r="AD24" s="110">
        <f>+EaseData!AW14</f>
        <v>0</v>
      </c>
      <c r="AG24" s="143" t="s">
        <v>22</v>
      </c>
      <c r="AH24" s="126">
        <v>3</v>
      </c>
      <c r="AI24" s="126">
        <f>COUNTIF($J$10:$J$510,"EC")</f>
        <v>0</v>
      </c>
      <c r="AJ24" s="126">
        <f>COUNTIF($K$10:$K$510,"EC")</f>
        <v>0</v>
      </c>
      <c r="AK24" s="126">
        <f>COUNTIF($L$10:$L$510,"EC")</f>
        <v>0</v>
      </c>
      <c r="AL24" s="126">
        <f>COUNTIF($W$12:$W$510,"Ec")</f>
        <v>0</v>
      </c>
      <c r="AM24" s="126">
        <f>COUNTIF($X$12:$X$510,"Ec")</f>
        <v>0</v>
      </c>
      <c r="AN24" s="126">
        <f>COUNTIF($Y$12:$Y$510,"Ec")</f>
        <v>0</v>
      </c>
      <c r="AO24" s="126">
        <f>COUNTIF($Z$12:$Z$510,"Ec")</f>
        <v>0</v>
      </c>
    </row>
    <row r="25" spans="1:41" ht="33" customHeight="1" x14ac:dyDescent="0.25">
      <c r="A25" s="126">
        <f t="shared" si="0"/>
        <v>0</v>
      </c>
      <c r="B25" s="132">
        <f>+EaseData!G15</f>
        <v>0</v>
      </c>
      <c r="C25" s="126">
        <f>+EaseData!F15</f>
        <v>0</v>
      </c>
      <c r="D25" s="126">
        <f>+EaseData!D15</f>
        <v>0</v>
      </c>
      <c r="E25" s="127">
        <f>IF(EaseData!J15="Male", "M", IF(EaseData!J15="Female", "F", EaseData!J15))</f>
        <v>0</v>
      </c>
      <c r="F25" s="128">
        <f>+EaseData!M15</f>
        <v>0</v>
      </c>
      <c r="G25" s="129"/>
      <c r="H25" s="127"/>
      <c r="I25" s="126"/>
      <c r="J25" s="127"/>
      <c r="K25" s="127"/>
      <c r="L25" s="127"/>
      <c r="M25" s="129"/>
      <c r="N25" s="129"/>
      <c r="O25" s="129"/>
      <c r="P25" s="129"/>
      <c r="Q25" s="129"/>
      <c r="R25" s="129">
        <f>+EaseData!AK15</f>
        <v>0</v>
      </c>
      <c r="S25" s="133">
        <f>+EaseData!AT15</f>
        <v>0</v>
      </c>
      <c r="T25" s="128">
        <f>+EaseData!AE15</f>
        <v>0</v>
      </c>
      <c r="U25" s="130">
        <f>+EaseData!AA15</f>
        <v>0</v>
      </c>
      <c r="V25" s="131" t="s">
        <v>29</v>
      </c>
      <c r="W25" s="131"/>
      <c r="X25" s="131"/>
      <c r="Y25" s="131"/>
      <c r="Z25" s="131"/>
      <c r="AA25" s="134"/>
      <c r="AB25" s="110">
        <f>+EaseData!AU15</f>
        <v>0</v>
      </c>
      <c r="AC25" s="110">
        <f>+EaseData!AV15</f>
        <v>0</v>
      </c>
      <c r="AD25" s="110">
        <f>+EaseData!AW15</f>
        <v>0</v>
      </c>
      <c r="AG25" s="143" t="s">
        <v>23</v>
      </c>
      <c r="AH25" s="126">
        <v>4</v>
      </c>
      <c r="AI25" s="126">
        <f>COUNTIF($J$10:$J$510,"EF")</f>
        <v>0</v>
      </c>
      <c r="AJ25" s="126">
        <f>COUNTIF($K$10:$K$510,"EF")</f>
        <v>0</v>
      </c>
      <c r="AK25" s="126">
        <f>COUNTIF($L$10:$L$510,"EF")</f>
        <v>0</v>
      </c>
      <c r="AL25" s="126">
        <f>COUNTIF($W$12:$W$510,"Ef")</f>
        <v>0</v>
      </c>
      <c r="AM25" s="126">
        <f>COUNTIF($X$12:$X$510,"Ef")</f>
        <v>0</v>
      </c>
      <c r="AN25" s="126">
        <f>COUNTIF($Y$12:$Y$510,"Ef")</f>
        <v>0</v>
      </c>
      <c r="AO25" s="126">
        <f>COUNTIF($Z$12:$Z$510,"Ef")</f>
        <v>0</v>
      </c>
    </row>
    <row r="26" spans="1:41" ht="33" customHeight="1" x14ac:dyDescent="0.25">
      <c r="A26" s="126">
        <f t="shared" si="0"/>
        <v>0</v>
      </c>
      <c r="B26" s="132">
        <f>+EaseData!G16</f>
        <v>0</v>
      </c>
      <c r="C26" s="126">
        <f>+EaseData!F16</f>
        <v>0</v>
      </c>
      <c r="D26" s="126">
        <f>+EaseData!D16</f>
        <v>0</v>
      </c>
      <c r="E26" s="127">
        <f>IF(EaseData!J16="Male", "M", IF(EaseData!J16="Female", "F", EaseData!J16))</f>
        <v>0</v>
      </c>
      <c r="F26" s="128">
        <f>+EaseData!M16</f>
        <v>0</v>
      </c>
      <c r="G26" s="129"/>
      <c r="H26" s="127"/>
      <c r="I26" s="126"/>
      <c r="J26" s="127"/>
      <c r="K26" s="127"/>
      <c r="L26" s="127"/>
      <c r="M26" s="129"/>
      <c r="N26" s="129"/>
      <c r="O26" s="129"/>
      <c r="P26" s="129"/>
      <c r="Q26" s="129"/>
      <c r="R26" s="129">
        <f>+EaseData!AK16</f>
        <v>0</v>
      </c>
      <c r="S26" s="133">
        <f>+EaseData!AT16</f>
        <v>0</v>
      </c>
      <c r="T26" s="128">
        <f>+EaseData!AE16</f>
        <v>0</v>
      </c>
      <c r="U26" s="130">
        <f>+EaseData!AA16</f>
        <v>0</v>
      </c>
      <c r="V26" s="131" t="s">
        <v>29</v>
      </c>
      <c r="W26" s="131"/>
      <c r="X26" s="131"/>
      <c r="Y26" s="131"/>
      <c r="Z26" s="131"/>
      <c r="AA26" s="134"/>
      <c r="AB26" s="110">
        <f>+EaseData!AU16</f>
        <v>0</v>
      </c>
      <c r="AC26" s="110">
        <f>+EaseData!AV16</f>
        <v>0</v>
      </c>
      <c r="AD26" s="110">
        <f>+EaseData!AW16</f>
        <v>0</v>
      </c>
      <c r="AG26" s="143" t="s">
        <v>24</v>
      </c>
      <c r="AH26" s="126">
        <v>1</v>
      </c>
      <c r="AI26" s="126">
        <f>COUNTIF($J$10:$J$510,"Waiving")</f>
        <v>0</v>
      </c>
      <c r="AJ26" s="126">
        <f>COUNTIF($K$10:$K$510,"Waiving")</f>
        <v>0</v>
      </c>
      <c r="AK26" s="126">
        <f>COUNTIF($L$10:$L$510,"Waiving")</f>
        <v>0</v>
      </c>
      <c r="AL26" s="126">
        <f>COUNTIF($W$12:$W$510,"Waiving")</f>
        <v>0</v>
      </c>
      <c r="AM26" s="126">
        <f>COUNTIF($X$12:$X$510,"Waiving")</f>
        <v>0</v>
      </c>
      <c r="AN26" s="126">
        <f>COUNTIF($Y$12:$Y$510,"Waiving")</f>
        <v>0</v>
      </c>
      <c r="AO26" s="126">
        <f>COUNTIF($Z$12:$Z$510,"Waiving")</f>
        <v>0</v>
      </c>
    </row>
    <row r="27" spans="1:41" ht="33" customHeight="1" x14ac:dyDescent="0.25">
      <c r="A27" s="126">
        <f t="shared" si="0"/>
        <v>0</v>
      </c>
      <c r="B27" s="132">
        <f>+EaseData!G17</f>
        <v>0</v>
      </c>
      <c r="C27" s="126">
        <f>+EaseData!F17</f>
        <v>0</v>
      </c>
      <c r="D27" s="126">
        <f>+EaseData!D17</f>
        <v>0</v>
      </c>
      <c r="E27" s="127">
        <f>IF(EaseData!J17="Male", "M", IF(EaseData!J17="Female", "F", EaseData!J17))</f>
        <v>0</v>
      </c>
      <c r="F27" s="128">
        <f>+EaseData!M17</f>
        <v>0</v>
      </c>
      <c r="G27" s="129"/>
      <c r="H27" s="127"/>
      <c r="I27" s="126"/>
      <c r="J27" s="127"/>
      <c r="K27" s="127"/>
      <c r="L27" s="127"/>
      <c r="M27" s="129"/>
      <c r="N27" s="129"/>
      <c r="O27" s="129"/>
      <c r="P27" s="129"/>
      <c r="Q27" s="129"/>
      <c r="R27" s="129">
        <f>+EaseData!AK17</f>
        <v>0</v>
      </c>
      <c r="S27" s="133">
        <f>+EaseData!AT17</f>
        <v>0</v>
      </c>
      <c r="T27" s="128">
        <f>+EaseData!AE17</f>
        <v>0</v>
      </c>
      <c r="U27" s="130">
        <f>+EaseData!AA17</f>
        <v>0</v>
      </c>
      <c r="V27" s="131" t="s">
        <v>29</v>
      </c>
      <c r="W27" s="131"/>
      <c r="X27" s="131"/>
      <c r="Y27" s="131"/>
      <c r="Z27" s="131"/>
      <c r="AA27" s="134"/>
      <c r="AB27" s="110">
        <f>+EaseData!AU17</f>
        <v>0</v>
      </c>
      <c r="AC27" s="110">
        <f>+EaseData!AV17</f>
        <v>0</v>
      </c>
      <c r="AD27" s="110">
        <f>+EaseData!AW17</f>
        <v>0</v>
      </c>
      <c r="AG27" s="143" t="s">
        <v>25</v>
      </c>
      <c r="AH27" s="152">
        <f>SUM(AH22:AH25)</f>
        <v>7</v>
      </c>
      <c r="AI27" s="152">
        <f t="shared" ref="AI27:AO27" si="1">SUM(AI22:AI25)</f>
        <v>0</v>
      </c>
      <c r="AJ27" s="152">
        <f t="shared" si="1"/>
        <v>0</v>
      </c>
      <c r="AK27" s="152">
        <f t="shared" si="1"/>
        <v>0</v>
      </c>
      <c r="AL27" s="152">
        <f t="shared" si="1"/>
        <v>0</v>
      </c>
      <c r="AM27" s="152">
        <f t="shared" si="1"/>
        <v>0</v>
      </c>
      <c r="AN27" s="152">
        <f t="shared" si="1"/>
        <v>0</v>
      </c>
      <c r="AO27" s="152">
        <f t="shared" si="1"/>
        <v>0</v>
      </c>
    </row>
    <row r="28" spans="1:41" ht="33" customHeight="1" x14ac:dyDescent="0.2">
      <c r="A28" s="126">
        <f t="shared" si="0"/>
        <v>0</v>
      </c>
      <c r="B28" s="132">
        <f>+EaseData!G18</f>
        <v>0</v>
      </c>
      <c r="C28" s="126">
        <f>+EaseData!F18</f>
        <v>0</v>
      </c>
      <c r="D28" s="126">
        <f>+EaseData!D18</f>
        <v>0</v>
      </c>
      <c r="E28" s="127">
        <f>IF(EaseData!J18="Male", "M", IF(EaseData!J18="Female", "F", EaseData!J18))</f>
        <v>0</v>
      </c>
      <c r="F28" s="128">
        <f>+EaseData!M18</f>
        <v>0</v>
      </c>
      <c r="G28" s="129"/>
      <c r="H28" s="127"/>
      <c r="I28" s="126"/>
      <c r="J28" s="127"/>
      <c r="K28" s="127"/>
      <c r="L28" s="127"/>
      <c r="M28" s="129"/>
      <c r="N28" s="129"/>
      <c r="O28" s="129"/>
      <c r="P28" s="129"/>
      <c r="Q28" s="129"/>
      <c r="R28" s="129">
        <f>+EaseData!AK18</f>
        <v>0</v>
      </c>
      <c r="S28" s="133">
        <f>+EaseData!AT18</f>
        <v>0</v>
      </c>
      <c r="T28" s="128">
        <f>+EaseData!AE18</f>
        <v>0</v>
      </c>
      <c r="U28" s="130">
        <f>+EaseData!AA18</f>
        <v>0</v>
      </c>
      <c r="V28" s="131" t="s">
        <v>29</v>
      </c>
      <c r="W28" s="131"/>
      <c r="X28" s="131"/>
      <c r="Y28" s="131"/>
      <c r="Z28" s="131"/>
      <c r="AA28" s="134"/>
      <c r="AB28" s="110">
        <f>+EaseData!AU18</f>
        <v>0</v>
      </c>
      <c r="AC28" s="110">
        <f>+EaseData!AV18</f>
        <v>0</v>
      </c>
      <c r="AD28" s="110">
        <f>+EaseData!AW18</f>
        <v>0</v>
      </c>
    </row>
    <row r="29" spans="1:41" ht="33" customHeight="1" x14ac:dyDescent="0.25">
      <c r="A29" s="126">
        <f t="shared" si="0"/>
        <v>0</v>
      </c>
      <c r="B29" s="132">
        <f>+EaseData!G19</f>
        <v>0</v>
      </c>
      <c r="C29" s="126">
        <f>+EaseData!F19</f>
        <v>0</v>
      </c>
      <c r="D29" s="126">
        <f>+EaseData!D19</f>
        <v>0</v>
      </c>
      <c r="E29" s="127">
        <f>IF(EaseData!J19="Male", "M", IF(EaseData!J19="Female", "F", EaseData!J19))</f>
        <v>0</v>
      </c>
      <c r="F29" s="128">
        <f>+EaseData!M19</f>
        <v>0</v>
      </c>
      <c r="G29" s="129"/>
      <c r="H29" s="127"/>
      <c r="I29" s="126"/>
      <c r="J29" s="127"/>
      <c r="K29" s="127"/>
      <c r="L29" s="127"/>
      <c r="M29" s="129"/>
      <c r="N29" s="129"/>
      <c r="O29" s="129"/>
      <c r="P29" s="129"/>
      <c r="Q29" s="129"/>
      <c r="R29" s="129">
        <f>+EaseData!AK19</f>
        <v>0</v>
      </c>
      <c r="S29" s="133">
        <f>+EaseData!AT19</f>
        <v>0</v>
      </c>
      <c r="T29" s="128">
        <f>+EaseData!AE19</f>
        <v>0</v>
      </c>
      <c r="U29" s="130">
        <f>+EaseData!AA19</f>
        <v>0</v>
      </c>
      <c r="V29" s="131" t="s">
        <v>29</v>
      </c>
      <c r="W29" s="131"/>
      <c r="X29" s="131"/>
      <c r="Y29" s="131"/>
      <c r="Z29" s="131"/>
      <c r="AA29" s="134"/>
      <c r="AB29" s="110">
        <f>+EaseData!AU19</f>
        <v>0</v>
      </c>
      <c r="AC29" s="110">
        <f>+EaseData!AV19</f>
        <v>0</v>
      </c>
      <c r="AD29" s="110">
        <f>+EaseData!AW19</f>
        <v>0</v>
      </c>
      <c r="AG29" s="153" t="s">
        <v>26</v>
      </c>
    </row>
    <row r="30" spans="1:41" ht="33" customHeight="1" x14ac:dyDescent="0.2">
      <c r="A30" s="126">
        <f t="shared" si="0"/>
        <v>0</v>
      </c>
      <c r="B30" s="132">
        <f>+EaseData!G20</f>
        <v>0</v>
      </c>
      <c r="C30" s="126">
        <f>+EaseData!F20</f>
        <v>0</v>
      </c>
      <c r="D30" s="126">
        <f>+EaseData!D20</f>
        <v>0</v>
      </c>
      <c r="E30" s="127">
        <f>IF(EaseData!J20="Male", "M", IF(EaseData!J20="Female", "F", EaseData!J20))</f>
        <v>0</v>
      </c>
      <c r="F30" s="128">
        <f>+EaseData!M20</f>
        <v>0</v>
      </c>
      <c r="G30" s="129"/>
      <c r="H30" s="127"/>
      <c r="I30" s="126"/>
      <c r="J30" s="127"/>
      <c r="K30" s="127"/>
      <c r="L30" s="127"/>
      <c r="M30" s="129"/>
      <c r="N30" s="129"/>
      <c r="O30" s="129"/>
      <c r="P30" s="129"/>
      <c r="Q30" s="129"/>
      <c r="R30" s="129">
        <f>+EaseData!AK20</f>
        <v>0</v>
      </c>
      <c r="S30" s="133">
        <f>+EaseData!AT20</f>
        <v>0</v>
      </c>
      <c r="T30" s="128">
        <f>+EaseData!AE20</f>
        <v>0</v>
      </c>
      <c r="U30" s="130">
        <f>+EaseData!AA20</f>
        <v>0</v>
      </c>
      <c r="V30" s="131" t="s">
        <v>29</v>
      </c>
      <c r="W30" s="131"/>
      <c r="X30" s="131"/>
      <c r="Y30" s="131"/>
      <c r="Z30" s="131"/>
      <c r="AA30" s="134"/>
      <c r="AB30" s="110">
        <f>+EaseData!AU20</f>
        <v>0</v>
      </c>
      <c r="AC30" s="110">
        <f>+EaseData!AV20</f>
        <v>0</v>
      </c>
      <c r="AD30" s="110">
        <f>+EaseData!AW20</f>
        <v>0</v>
      </c>
    </row>
    <row r="31" spans="1:41" ht="33" customHeight="1" x14ac:dyDescent="0.25">
      <c r="A31" s="126">
        <f t="shared" si="0"/>
        <v>0</v>
      </c>
      <c r="B31" s="132">
        <f>+EaseData!G21</f>
        <v>0</v>
      </c>
      <c r="C31" s="126">
        <f>+EaseData!F21</f>
        <v>0</v>
      </c>
      <c r="D31" s="126">
        <f>+EaseData!D21</f>
        <v>0</v>
      </c>
      <c r="E31" s="127">
        <f>IF(EaseData!J21="Male", "M", IF(EaseData!J21="Female", "F", EaseData!J21))</f>
        <v>0</v>
      </c>
      <c r="F31" s="128">
        <f>+EaseData!M21</f>
        <v>0</v>
      </c>
      <c r="G31" s="129"/>
      <c r="H31" s="127"/>
      <c r="I31" s="126"/>
      <c r="J31" s="127"/>
      <c r="K31" s="127"/>
      <c r="L31" s="127"/>
      <c r="M31" s="129"/>
      <c r="N31" s="129"/>
      <c r="O31" s="129"/>
      <c r="P31" s="129"/>
      <c r="Q31" s="129"/>
      <c r="R31" s="129">
        <f>+EaseData!AK21</f>
        <v>0</v>
      </c>
      <c r="S31" s="133">
        <f>+EaseData!AT21</f>
        <v>0</v>
      </c>
      <c r="T31" s="128">
        <f>+EaseData!AE21</f>
        <v>0</v>
      </c>
      <c r="U31" s="130">
        <f>+EaseData!AA21</f>
        <v>0</v>
      </c>
      <c r="V31" s="131" t="s">
        <v>29</v>
      </c>
      <c r="W31" s="131"/>
      <c r="X31" s="131"/>
      <c r="Y31" s="131"/>
      <c r="Z31" s="131"/>
      <c r="AA31" s="134"/>
      <c r="AB31" s="110">
        <f>+EaseData!AU21</f>
        <v>0</v>
      </c>
      <c r="AC31" s="110">
        <f>+EaseData!AV21</f>
        <v>0</v>
      </c>
      <c r="AD31" s="110">
        <f>+EaseData!AW21</f>
        <v>0</v>
      </c>
      <c r="AG31" s="182" t="s">
        <v>27</v>
      </c>
      <c r="AH31" s="182"/>
      <c r="AI31" s="182"/>
      <c r="AJ31" s="182"/>
      <c r="AK31" s="182"/>
      <c r="AL31" s="182"/>
      <c r="AM31" s="182"/>
    </row>
    <row r="32" spans="1:41" ht="33" customHeight="1" x14ac:dyDescent="0.25">
      <c r="A32" s="126">
        <f t="shared" si="0"/>
        <v>0</v>
      </c>
      <c r="B32" s="132">
        <f>+EaseData!G22</f>
        <v>0</v>
      </c>
      <c r="C32" s="126">
        <f>+EaseData!F22</f>
        <v>0</v>
      </c>
      <c r="D32" s="126">
        <f>+EaseData!D22</f>
        <v>0</v>
      </c>
      <c r="E32" s="127">
        <f>IF(EaseData!J22="Male", "M", IF(EaseData!J22="Female", "F", EaseData!J22))</f>
        <v>0</v>
      </c>
      <c r="F32" s="128">
        <f>+EaseData!M22</f>
        <v>0</v>
      </c>
      <c r="G32" s="129"/>
      <c r="H32" s="127"/>
      <c r="I32" s="126"/>
      <c r="J32" s="127"/>
      <c r="K32" s="127"/>
      <c r="L32" s="127"/>
      <c r="M32" s="129"/>
      <c r="N32" s="129"/>
      <c r="O32" s="129"/>
      <c r="P32" s="129"/>
      <c r="Q32" s="129"/>
      <c r="R32" s="129">
        <f>+EaseData!AK22</f>
        <v>0</v>
      </c>
      <c r="S32" s="133">
        <f>+EaseData!AT22</f>
        <v>0</v>
      </c>
      <c r="T32" s="128">
        <f>+EaseData!AE22</f>
        <v>0</v>
      </c>
      <c r="U32" s="130">
        <f>+EaseData!AA22</f>
        <v>0</v>
      </c>
      <c r="V32" s="131" t="s">
        <v>29</v>
      </c>
      <c r="W32" s="131"/>
      <c r="X32" s="131"/>
      <c r="Y32" s="131"/>
      <c r="Z32" s="131"/>
      <c r="AA32" s="134"/>
      <c r="AB32" s="110">
        <f>+EaseData!AU22</f>
        <v>0</v>
      </c>
      <c r="AC32" s="110">
        <f>+EaseData!AV22</f>
        <v>0</v>
      </c>
      <c r="AD32" s="110">
        <f>+EaseData!AW22</f>
        <v>0</v>
      </c>
      <c r="AG32" s="182" t="s">
        <v>28</v>
      </c>
      <c r="AH32" s="182"/>
      <c r="AI32" s="182"/>
      <c r="AJ32" s="182"/>
      <c r="AK32" s="182"/>
      <c r="AL32" s="182"/>
      <c r="AM32" s="182"/>
    </row>
    <row r="33" spans="1:34" ht="33" customHeight="1" thickBot="1" x14ac:dyDescent="0.25">
      <c r="A33" s="126">
        <f t="shared" si="0"/>
        <v>0</v>
      </c>
      <c r="B33" s="132">
        <f>+EaseData!G23</f>
        <v>0</v>
      </c>
      <c r="C33" s="126">
        <f>+EaseData!F23</f>
        <v>0</v>
      </c>
      <c r="D33" s="126">
        <f>+EaseData!D23</f>
        <v>0</v>
      </c>
      <c r="E33" s="127">
        <f>IF(EaseData!J23="Male", "M", IF(EaseData!J23="Female", "F", EaseData!J23))</f>
        <v>0</v>
      </c>
      <c r="F33" s="128">
        <f>+EaseData!M23</f>
        <v>0</v>
      </c>
      <c r="G33" s="129"/>
      <c r="H33" s="127"/>
      <c r="I33" s="126"/>
      <c r="J33" s="127"/>
      <c r="K33" s="127"/>
      <c r="L33" s="127"/>
      <c r="M33" s="129"/>
      <c r="N33" s="129"/>
      <c r="O33" s="129"/>
      <c r="P33" s="129"/>
      <c r="Q33" s="129"/>
      <c r="R33" s="129">
        <f>+EaseData!AK23</f>
        <v>0</v>
      </c>
      <c r="S33" s="133">
        <f>+EaseData!AT23</f>
        <v>0</v>
      </c>
      <c r="T33" s="128">
        <f>+EaseData!AE23</f>
        <v>0</v>
      </c>
      <c r="U33" s="130">
        <f>+EaseData!AA23</f>
        <v>0</v>
      </c>
      <c r="V33" s="131" t="s">
        <v>29</v>
      </c>
      <c r="W33" s="131"/>
      <c r="X33" s="131"/>
      <c r="Y33" s="131"/>
      <c r="Z33" s="131"/>
      <c r="AA33" s="134"/>
      <c r="AB33" s="110">
        <f>+EaseData!AU23</f>
        <v>0</v>
      </c>
      <c r="AC33" s="110">
        <f>+EaseData!AV23</f>
        <v>0</v>
      </c>
      <c r="AD33" s="110">
        <f>+EaseData!AW23</f>
        <v>0</v>
      </c>
    </row>
    <row r="34" spans="1:34" ht="33" customHeight="1" x14ac:dyDescent="0.2">
      <c r="A34" s="126">
        <f t="shared" si="0"/>
        <v>0</v>
      </c>
      <c r="B34" s="132">
        <f>+EaseData!G24</f>
        <v>0</v>
      </c>
      <c r="C34" s="126">
        <f>+EaseData!F24</f>
        <v>0</v>
      </c>
      <c r="D34" s="126">
        <f>+EaseData!D24</f>
        <v>0</v>
      </c>
      <c r="E34" s="127">
        <f>IF(EaseData!J24="Male", "M", IF(EaseData!J24="Female", "F", EaseData!J24))</f>
        <v>0</v>
      </c>
      <c r="F34" s="128">
        <f>+EaseData!M24</f>
        <v>0</v>
      </c>
      <c r="G34" s="129"/>
      <c r="H34" s="127"/>
      <c r="I34" s="126"/>
      <c r="J34" s="127"/>
      <c r="K34" s="127"/>
      <c r="L34" s="127"/>
      <c r="M34" s="129"/>
      <c r="N34" s="129"/>
      <c r="O34" s="129"/>
      <c r="P34" s="129"/>
      <c r="Q34" s="129"/>
      <c r="R34" s="129">
        <f>+EaseData!AK24</f>
        <v>0</v>
      </c>
      <c r="S34" s="133">
        <f>+EaseData!AT24</f>
        <v>0</v>
      </c>
      <c r="T34" s="128">
        <f>+EaseData!AE24</f>
        <v>0</v>
      </c>
      <c r="U34" s="130">
        <f>+EaseData!AA24</f>
        <v>0</v>
      </c>
      <c r="V34" s="131" t="s">
        <v>29</v>
      </c>
      <c r="W34" s="131"/>
      <c r="X34" s="131"/>
      <c r="Y34" s="131"/>
      <c r="Z34" s="131"/>
      <c r="AA34" s="134"/>
      <c r="AB34" s="110">
        <f>+EaseData!AU24</f>
        <v>0</v>
      </c>
      <c r="AC34" s="110">
        <f>+EaseData!AV24</f>
        <v>0</v>
      </c>
      <c r="AD34" s="110">
        <f>+EaseData!AW24</f>
        <v>0</v>
      </c>
      <c r="AG34" s="154" t="s">
        <v>30</v>
      </c>
    </row>
    <row r="35" spans="1:34" ht="33" customHeight="1" thickBot="1" x14ac:dyDescent="0.25">
      <c r="A35" s="126">
        <f t="shared" si="0"/>
        <v>0</v>
      </c>
      <c r="B35" s="132">
        <f>+EaseData!G25</f>
        <v>0</v>
      </c>
      <c r="C35" s="126">
        <f>+EaseData!F25</f>
        <v>0</v>
      </c>
      <c r="D35" s="126">
        <f>+EaseData!D25</f>
        <v>0</v>
      </c>
      <c r="E35" s="127">
        <f>IF(EaseData!J25="Male", "M", IF(EaseData!J25="Female", "F", EaseData!J25))</f>
        <v>0</v>
      </c>
      <c r="F35" s="128">
        <f>+EaseData!M25</f>
        <v>0</v>
      </c>
      <c r="G35" s="129"/>
      <c r="H35" s="127"/>
      <c r="I35" s="126"/>
      <c r="J35" s="127"/>
      <c r="K35" s="127"/>
      <c r="L35" s="127"/>
      <c r="M35" s="129"/>
      <c r="N35" s="129"/>
      <c r="O35" s="129"/>
      <c r="P35" s="129"/>
      <c r="Q35" s="129"/>
      <c r="R35" s="129">
        <f>+EaseData!AK25</f>
        <v>0</v>
      </c>
      <c r="S35" s="133">
        <f>+EaseData!AT25</f>
        <v>0</v>
      </c>
      <c r="T35" s="128">
        <f>+EaseData!AE25</f>
        <v>0</v>
      </c>
      <c r="U35" s="130">
        <f>+EaseData!AA25</f>
        <v>0</v>
      </c>
      <c r="V35" s="131" t="s">
        <v>29</v>
      </c>
      <c r="W35" s="131"/>
      <c r="X35" s="131"/>
      <c r="Y35" s="131"/>
      <c r="Z35" s="131"/>
      <c r="AA35" s="134"/>
      <c r="AB35" s="110">
        <f>+EaseData!AU25</f>
        <v>0</v>
      </c>
      <c r="AC35" s="110">
        <f>+EaseData!AV25</f>
        <v>0</v>
      </c>
      <c r="AD35" s="110">
        <f>+EaseData!AW25</f>
        <v>0</v>
      </c>
      <c r="AG35" s="155" t="s">
        <v>31</v>
      </c>
    </row>
    <row r="36" spans="1:34" ht="33" customHeight="1" x14ac:dyDescent="0.25">
      <c r="A36" s="126">
        <f t="shared" si="0"/>
        <v>0</v>
      </c>
      <c r="B36" s="132">
        <f>+EaseData!G26</f>
        <v>0</v>
      </c>
      <c r="C36" s="126">
        <f>+EaseData!F26</f>
        <v>0</v>
      </c>
      <c r="D36" s="126">
        <f>+EaseData!D26</f>
        <v>0</v>
      </c>
      <c r="E36" s="127">
        <f>IF(EaseData!J26="Male", "M", IF(EaseData!J26="Female", "F", EaseData!J26))</f>
        <v>0</v>
      </c>
      <c r="F36" s="128">
        <f>+EaseData!M26</f>
        <v>0</v>
      </c>
      <c r="G36" s="129"/>
      <c r="H36" s="127"/>
      <c r="I36" s="126"/>
      <c r="J36" s="127"/>
      <c r="K36" s="127"/>
      <c r="L36" s="127"/>
      <c r="M36" s="129"/>
      <c r="N36" s="129"/>
      <c r="O36" s="129"/>
      <c r="P36" s="129"/>
      <c r="Q36" s="129"/>
      <c r="R36" s="129">
        <f>+EaseData!AK26</f>
        <v>0</v>
      </c>
      <c r="S36" s="133">
        <f>+EaseData!AT26</f>
        <v>0</v>
      </c>
      <c r="T36" s="128">
        <f>+EaseData!AE26</f>
        <v>0</v>
      </c>
      <c r="U36" s="130">
        <f>+EaseData!AA26</f>
        <v>0</v>
      </c>
      <c r="V36" s="131" t="s">
        <v>29</v>
      </c>
      <c r="W36" s="131"/>
      <c r="X36" s="131"/>
      <c r="Y36" s="131"/>
      <c r="Z36" s="131"/>
      <c r="AA36" s="134"/>
      <c r="AB36" s="110">
        <f>+EaseData!AU26</f>
        <v>0</v>
      </c>
      <c r="AC36" s="110">
        <f>+EaseData!AV26</f>
        <v>0</v>
      </c>
      <c r="AD36" s="110">
        <f>+EaseData!AW26</f>
        <v>0</v>
      </c>
      <c r="AG36" s="156" t="s">
        <v>32</v>
      </c>
    </row>
    <row r="37" spans="1:34" ht="33" customHeight="1" x14ac:dyDescent="0.25">
      <c r="A37" s="126">
        <f t="shared" si="0"/>
        <v>0</v>
      </c>
      <c r="B37" s="132">
        <f>+EaseData!G27</f>
        <v>0</v>
      </c>
      <c r="C37" s="126">
        <f>+EaseData!F27</f>
        <v>0</v>
      </c>
      <c r="D37" s="126">
        <f>+EaseData!D27</f>
        <v>0</v>
      </c>
      <c r="E37" s="127">
        <f>IF(EaseData!J27="Male", "M", IF(EaseData!J27="Female", "F", EaseData!J27))</f>
        <v>0</v>
      </c>
      <c r="F37" s="128">
        <f>+EaseData!M27</f>
        <v>0</v>
      </c>
      <c r="G37" s="129"/>
      <c r="H37" s="127"/>
      <c r="I37" s="126"/>
      <c r="J37" s="127"/>
      <c r="K37" s="127"/>
      <c r="L37" s="127"/>
      <c r="M37" s="129"/>
      <c r="N37" s="129"/>
      <c r="O37" s="129"/>
      <c r="P37" s="129"/>
      <c r="Q37" s="129"/>
      <c r="R37" s="129">
        <f>+EaseData!AK27</f>
        <v>0</v>
      </c>
      <c r="S37" s="133">
        <f>+EaseData!AT27</f>
        <v>0</v>
      </c>
      <c r="T37" s="128">
        <f>+EaseData!AE27</f>
        <v>0</v>
      </c>
      <c r="U37" s="130">
        <f>+EaseData!AA27</f>
        <v>0</v>
      </c>
      <c r="V37" s="131" t="s">
        <v>29</v>
      </c>
      <c r="W37" s="131"/>
      <c r="X37" s="131"/>
      <c r="Y37" s="131"/>
      <c r="Z37" s="131"/>
      <c r="AA37" s="134"/>
      <c r="AB37" s="110">
        <f>+EaseData!AU27</f>
        <v>0</v>
      </c>
      <c r="AC37" s="110">
        <f>+EaseData!AV27</f>
        <v>0</v>
      </c>
      <c r="AD37" s="110">
        <f>+EaseData!AW27</f>
        <v>0</v>
      </c>
      <c r="AG37" s="157" t="s">
        <v>33</v>
      </c>
    </row>
    <row r="38" spans="1:34" ht="33" customHeight="1" x14ac:dyDescent="0.25">
      <c r="A38" s="126">
        <f t="shared" si="0"/>
        <v>0</v>
      </c>
      <c r="B38" s="132">
        <f>+EaseData!G28</f>
        <v>0</v>
      </c>
      <c r="C38" s="126">
        <f>+EaseData!F28</f>
        <v>0</v>
      </c>
      <c r="D38" s="126">
        <f>+EaseData!D28</f>
        <v>0</v>
      </c>
      <c r="E38" s="127">
        <f>IF(EaseData!J28="Male", "M", IF(EaseData!J28="Female", "F", EaseData!J28))</f>
        <v>0</v>
      </c>
      <c r="F38" s="128">
        <f>+EaseData!M28</f>
        <v>0</v>
      </c>
      <c r="G38" s="129"/>
      <c r="H38" s="127"/>
      <c r="I38" s="126"/>
      <c r="J38" s="127"/>
      <c r="K38" s="127"/>
      <c r="L38" s="127"/>
      <c r="M38" s="129"/>
      <c r="N38" s="129"/>
      <c r="O38" s="129"/>
      <c r="P38" s="129"/>
      <c r="Q38" s="129"/>
      <c r="R38" s="129">
        <f>+EaseData!AK28</f>
        <v>0</v>
      </c>
      <c r="S38" s="133">
        <f>+EaseData!AT28</f>
        <v>0</v>
      </c>
      <c r="T38" s="128">
        <f>+EaseData!AE28</f>
        <v>0</v>
      </c>
      <c r="U38" s="130">
        <f>+EaseData!AA28</f>
        <v>0</v>
      </c>
      <c r="V38" s="131" t="s">
        <v>29</v>
      </c>
      <c r="W38" s="131"/>
      <c r="X38" s="131"/>
      <c r="Y38" s="131"/>
      <c r="Z38" s="131"/>
      <c r="AA38" s="134"/>
      <c r="AB38" s="110">
        <f>+EaseData!AU28</f>
        <v>0</v>
      </c>
      <c r="AC38" s="110">
        <f>+EaseData!AV28</f>
        <v>0</v>
      </c>
      <c r="AD38" s="110">
        <f>+EaseData!AW28</f>
        <v>0</v>
      </c>
      <c r="AG38" s="157" t="s">
        <v>34</v>
      </c>
    </row>
    <row r="39" spans="1:34" ht="33" customHeight="1" x14ac:dyDescent="0.25">
      <c r="A39" s="126">
        <f t="shared" si="0"/>
        <v>0</v>
      </c>
      <c r="B39" s="132">
        <f>+EaseData!G29</f>
        <v>0</v>
      </c>
      <c r="C39" s="126">
        <f>+EaseData!F29</f>
        <v>0</v>
      </c>
      <c r="D39" s="126">
        <f>+EaseData!D29</f>
        <v>0</v>
      </c>
      <c r="E39" s="127">
        <f>IF(EaseData!J29="Male", "M", IF(EaseData!J29="Female", "F", EaseData!J29))</f>
        <v>0</v>
      </c>
      <c r="F39" s="128">
        <f>+EaseData!M29</f>
        <v>0</v>
      </c>
      <c r="G39" s="129"/>
      <c r="H39" s="127"/>
      <c r="I39" s="126"/>
      <c r="J39" s="127"/>
      <c r="K39" s="127"/>
      <c r="L39" s="127"/>
      <c r="M39" s="129"/>
      <c r="N39" s="129"/>
      <c r="O39" s="129"/>
      <c r="P39" s="129"/>
      <c r="Q39" s="129"/>
      <c r="R39" s="129">
        <f>+EaseData!AK29</f>
        <v>0</v>
      </c>
      <c r="S39" s="133">
        <f>+EaseData!AT29</f>
        <v>0</v>
      </c>
      <c r="T39" s="128">
        <f>+EaseData!AE29</f>
        <v>0</v>
      </c>
      <c r="U39" s="130">
        <f>+EaseData!AA29</f>
        <v>0</v>
      </c>
      <c r="V39" s="131" t="s">
        <v>29</v>
      </c>
      <c r="W39" s="131"/>
      <c r="X39" s="131"/>
      <c r="Y39" s="131"/>
      <c r="Z39" s="131"/>
      <c r="AA39" s="134"/>
      <c r="AB39" s="110">
        <f>+EaseData!AU29</f>
        <v>0</v>
      </c>
      <c r="AC39" s="110">
        <f>+EaseData!AV29</f>
        <v>0</v>
      </c>
      <c r="AD39" s="110">
        <f>+EaseData!AW29</f>
        <v>0</v>
      </c>
      <c r="AG39" s="157" t="s">
        <v>151</v>
      </c>
      <c r="AH39" s="110" t="s">
        <v>35</v>
      </c>
    </row>
    <row r="40" spans="1:34" ht="33" customHeight="1" x14ac:dyDescent="0.25">
      <c r="A40" s="126">
        <f t="shared" si="0"/>
        <v>0</v>
      </c>
      <c r="B40" s="132">
        <f>+EaseData!G30</f>
        <v>0</v>
      </c>
      <c r="C40" s="126">
        <f>+EaseData!F30</f>
        <v>0</v>
      </c>
      <c r="D40" s="126">
        <f>+EaseData!D30</f>
        <v>0</v>
      </c>
      <c r="E40" s="127">
        <f>IF(EaseData!J30="Male", "M", IF(EaseData!J30="Female", "F", EaseData!J30))</f>
        <v>0</v>
      </c>
      <c r="F40" s="128">
        <f>+EaseData!M30</f>
        <v>0</v>
      </c>
      <c r="G40" s="129"/>
      <c r="H40" s="127"/>
      <c r="I40" s="126"/>
      <c r="J40" s="127"/>
      <c r="K40" s="127"/>
      <c r="L40" s="127"/>
      <c r="M40" s="129"/>
      <c r="N40" s="129"/>
      <c r="O40" s="129"/>
      <c r="P40" s="126">
        <f>+EaseData!T30</f>
        <v>0</v>
      </c>
      <c r="Q40" s="126"/>
      <c r="R40" s="129">
        <f>+EaseData!AK30</f>
        <v>0</v>
      </c>
      <c r="S40" s="133">
        <f>+EaseData!AT30</f>
        <v>0</v>
      </c>
      <c r="T40" s="128">
        <f>+EaseData!AE30</f>
        <v>0</v>
      </c>
      <c r="U40" s="130">
        <f>+EaseData!AA30</f>
        <v>0</v>
      </c>
      <c r="V40" s="131" t="s">
        <v>29</v>
      </c>
      <c r="W40" s="131"/>
      <c r="X40" s="131"/>
      <c r="Y40" s="131"/>
      <c r="Z40" s="131"/>
      <c r="AA40" s="134"/>
      <c r="AB40" s="110">
        <f>+EaseData!AU30</f>
        <v>0</v>
      </c>
      <c r="AC40" s="110">
        <f>+EaseData!AV30</f>
        <v>0</v>
      </c>
      <c r="AD40" s="110">
        <f>+EaseData!AW30</f>
        <v>0</v>
      </c>
      <c r="AG40" s="157" t="s">
        <v>152</v>
      </c>
      <c r="AH40" s="110" t="s">
        <v>29</v>
      </c>
    </row>
    <row r="41" spans="1:34" ht="33" customHeight="1" x14ac:dyDescent="0.25">
      <c r="A41" s="126">
        <f t="shared" si="0"/>
        <v>0</v>
      </c>
      <c r="B41" s="132">
        <f>+EaseData!G31</f>
        <v>0</v>
      </c>
      <c r="C41" s="126">
        <f>+EaseData!F31</f>
        <v>0</v>
      </c>
      <c r="D41" s="126">
        <f>+EaseData!D31</f>
        <v>0</v>
      </c>
      <c r="E41" s="127">
        <f>IF(EaseData!J31="Male", "M", IF(EaseData!J31="Female", "F", EaseData!J31))</f>
        <v>0</v>
      </c>
      <c r="F41" s="128">
        <f>+EaseData!M31</f>
        <v>0</v>
      </c>
      <c r="G41" s="129"/>
      <c r="H41" s="127"/>
      <c r="I41" s="126"/>
      <c r="J41" s="127"/>
      <c r="K41" s="127"/>
      <c r="L41" s="127"/>
      <c r="M41" s="129"/>
      <c r="N41" s="129"/>
      <c r="O41" s="129"/>
      <c r="P41" s="126">
        <f>+EaseData!T31</f>
        <v>0</v>
      </c>
      <c r="Q41" s="126"/>
      <c r="R41" s="129">
        <f>+EaseData!AK31</f>
        <v>0</v>
      </c>
      <c r="S41" s="133">
        <f>+EaseData!AT31</f>
        <v>0</v>
      </c>
      <c r="T41" s="128">
        <f>+EaseData!AE31</f>
        <v>0</v>
      </c>
      <c r="U41" s="130">
        <f>+EaseData!AA31</f>
        <v>0</v>
      </c>
      <c r="V41" s="131" t="s">
        <v>29</v>
      </c>
      <c r="W41" s="131"/>
      <c r="X41" s="131"/>
      <c r="Y41" s="131"/>
      <c r="Z41" s="131"/>
      <c r="AA41" s="134"/>
      <c r="AB41" s="110">
        <f>+EaseData!AU31</f>
        <v>0</v>
      </c>
      <c r="AC41" s="110">
        <f>+EaseData!AV31</f>
        <v>0</v>
      </c>
      <c r="AD41" s="110">
        <f>+EaseData!AW31</f>
        <v>0</v>
      </c>
      <c r="AG41" s="157" t="s">
        <v>153</v>
      </c>
    </row>
    <row r="42" spans="1:34" ht="33" customHeight="1" x14ac:dyDescent="0.25">
      <c r="A42" s="126">
        <f t="shared" si="0"/>
        <v>0</v>
      </c>
      <c r="B42" s="132">
        <f>+EaseData!G32</f>
        <v>0</v>
      </c>
      <c r="C42" s="126">
        <f>+EaseData!F32</f>
        <v>0</v>
      </c>
      <c r="D42" s="126">
        <f>+EaseData!D32</f>
        <v>0</v>
      </c>
      <c r="E42" s="127">
        <f>IF(EaseData!J32="Male", "M", IF(EaseData!J32="Female", "F", EaseData!J32))</f>
        <v>0</v>
      </c>
      <c r="F42" s="128">
        <f>+EaseData!M32</f>
        <v>0</v>
      </c>
      <c r="G42" s="129"/>
      <c r="H42" s="127"/>
      <c r="I42" s="126"/>
      <c r="J42" s="127"/>
      <c r="K42" s="127"/>
      <c r="L42" s="127"/>
      <c r="M42" s="129"/>
      <c r="N42" s="129"/>
      <c r="O42" s="129"/>
      <c r="P42" s="126">
        <f>+EaseData!T32</f>
        <v>0</v>
      </c>
      <c r="Q42" s="126"/>
      <c r="R42" s="129">
        <f>+EaseData!AK32</f>
        <v>0</v>
      </c>
      <c r="S42" s="133">
        <f>+EaseData!AT32</f>
        <v>0</v>
      </c>
      <c r="T42" s="128">
        <f>+EaseData!AE32</f>
        <v>0</v>
      </c>
      <c r="U42" s="130">
        <f>+EaseData!AA32</f>
        <v>0</v>
      </c>
      <c r="V42" s="131" t="s">
        <v>29</v>
      </c>
      <c r="W42" s="131"/>
      <c r="X42" s="131"/>
      <c r="Y42" s="131"/>
      <c r="Z42" s="131"/>
      <c r="AA42" s="134"/>
      <c r="AB42" s="110">
        <f>+EaseData!AU32</f>
        <v>0</v>
      </c>
      <c r="AC42" s="110">
        <f>+EaseData!AV32</f>
        <v>0</v>
      </c>
      <c r="AD42" s="110">
        <f>+EaseData!AW32</f>
        <v>0</v>
      </c>
      <c r="AG42" s="157" t="s">
        <v>154</v>
      </c>
    </row>
    <row r="43" spans="1:34" ht="33" customHeight="1" x14ac:dyDescent="0.25">
      <c r="A43" s="126">
        <f t="shared" si="0"/>
        <v>0</v>
      </c>
      <c r="B43" s="132">
        <f>+EaseData!G33</f>
        <v>0</v>
      </c>
      <c r="C43" s="126">
        <f>+EaseData!F33</f>
        <v>0</v>
      </c>
      <c r="D43" s="126">
        <f>+EaseData!D33</f>
        <v>0</v>
      </c>
      <c r="E43" s="127">
        <f>IF(EaseData!J33="Male", "M", IF(EaseData!J33="Female", "F", EaseData!J33))</f>
        <v>0</v>
      </c>
      <c r="F43" s="128">
        <f>+EaseData!M33</f>
        <v>0</v>
      </c>
      <c r="G43" s="129"/>
      <c r="H43" s="127"/>
      <c r="I43" s="126"/>
      <c r="J43" s="127"/>
      <c r="K43" s="127"/>
      <c r="L43" s="127"/>
      <c r="M43" s="129"/>
      <c r="N43" s="129"/>
      <c r="O43" s="129"/>
      <c r="P43" s="126">
        <f>+EaseData!T33</f>
        <v>0</v>
      </c>
      <c r="Q43" s="126"/>
      <c r="R43" s="129">
        <f>+EaseData!AK33</f>
        <v>0</v>
      </c>
      <c r="S43" s="133">
        <f>+EaseData!AT33</f>
        <v>0</v>
      </c>
      <c r="T43" s="128">
        <f>+EaseData!AE33</f>
        <v>0</v>
      </c>
      <c r="U43" s="130">
        <f>+EaseData!AA33</f>
        <v>0</v>
      </c>
      <c r="V43" s="131" t="s">
        <v>29</v>
      </c>
      <c r="W43" s="131"/>
      <c r="X43" s="131"/>
      <c r="Y43" s="131"/>
      <c r="Z43" s="131"/>
      <c r="AA43" s="134"/>
      <c r="AB43" s="110">
        <f>+EaseData!AU33</f>
        <v>0</v>
      </c>
      <c r="AC43" s="110">
        <f>+EaseData!AV33</f>
        <v>0</v>
      </c>
      <c r="AD43" s="110">
        <f>+EaseData!AW33</f>
        <v>0</v>
      </c>
      <c r="AG43" s="157" t="s">
        <v>155</v>
      </c>
    </row>
    <row r="44" spans="1:34" ht="33" customHeight="1" x14ac:dyDescent="0.25">
      <c r="A44" s="126">
        <f t="shared" si="0"/>
        <v>0</v>
      </c>
      <c r="B44" s="132">
        <f>+EaseData!G34</f>
        <v>0</v>
      </c>
      <c r="C44" s="126">
        <f>+EaseData!F34</f>
        <v>0</v>
      </c>
      <c r="D44" s="126">
        <f>+EaseData!D34</f>
        <v>0</v>
      </c>
      <c r="E44" s="127">
        <f>IF(EaseData!J34="Male", "M", IF(EaseData!J34="Female", "F", EaseData!J34))</f>
        <v>0</v>
      </c>
      <c r="F44" s="128">
        <f>+EaseData!M34</f>
        <v>0</v>
      </c>
      <c r="G44" s="129"/>
      <c r="H44" s="127"/>
      <c r="I44" s="126"/>
      <c r="J44" s="127"/>
      <c r="K44" s="127"/>
      <c r="L44" s="127"/>
      <c r="M44" s="127"/>
      <c r="N44" s="127"/>
      <c r="O44" s="127"/>
      <c r="P44" s="126">
        <f>+EaseData!T34</f>
        <v>0</v>
      </c>
      <c r="Q44" s="126"/>
      <c r="R44" s="129">
        <f>+EaseData!AK34</f>
        <v>0</v>
      </c>
      <c r="S44" s="133">
        <f>+EaseData!AT34</f>
        <v>0</v>
      </c>
      <c r="T44" s="128">
        <f>+EaseData!AE34</f>
        <v>0</v>
      </c>
      <c r="U44" s="130">
        <f>+EaseData!AA34</f>
        <v>0</v>
      </c>
      <c r="V44" s="131" t="s">
        <v>29</v>
      </c>
      <c r="W44" s="131"/>
      <c r="X44" s="131"/>
      <c r="Y44" s="131"/>
      <c r="Z44" s="131"/>
      <c r="AA44" s="134"/>
      <c r="AB44" s="110">
        <f>+EaseData!AU34</f>
        <v>0</v>
      </c>
      <c r="AC44" s="110">
        <f>+EaseData!AV34</f>
        <v>0</v>
      </c>
      <c r="AD44" s="110">
        <f>+EaseData!AW34</f>
        <v>0</v>
      </c>
      <c r="AG44" s="157" t="s">
        <v>156</v>
      </c>
    </row>
    <row r="45" spans="1:34" ht="33" customHeight="1" x14ac:dyDescent="0.25">
      <c r="A45" s="126">
        <f t="shared" si="0"/>
        <v>0</v>
      </c>
      <c r="B45" s="132">
        <f>+EaseData!G35</f>
        <v>0</v>
      </c>
      <c r="C45" s="126">
        <f>+EaseData!F35</f>
        <v>0</v>
      </c>
      <c r="D45" s="126">
        <f>+EaseData!D35</f>
        <v>0</v>
      </c>
      <c r="E45" s="127">
        <f>IF(EaseData!J35="Male", "M", IF(EaseData!J35="Female", "F", EaseData!J35))</f>
        <v>0</v>
      </c>
      <c r="F45" s="128">
        <f>+EaseData!M35</f>
        <v>0</v>
      </c>
      <c r="G45" s="129"/>
      <c r="H45" s="127"/>
      <c r="I45" s="126"/>
      <c r="J45" s="127"/>
      <c r="K45" s="127"/>
      <c r="L45" s="127"/>
      <c r="M45" s="127"/>
      <c r="N45" s="127"/>
      <c r="O45" s="127"/>
      <c r="P45" s="126">
        <f>+EaseData!T35</f>
        <v>0</v>
      </c>
      <c r="Q45" s="126"/>
      <c r="R45" s="129">
        <f>+EaseData!AK35</f>
        <v>0</v>
      </c>
      <c r="S45" s="133">
        <f>+EaseData!AT35</f>
        <v>0</v>
      </c>
      <c r="T45" s="128">
        <f>+EaseData!AE35</f>
        <v>0</v>
      </c>
      <c r="U45" s="130">
        <f>+EaseData!AA35</f>
        <v>0</v>
      </c>
      <c r="V45" s="131" t="s">
        <v>29</v>
      </c>
      <c r="W45" s="131"/>
      <c r="X45" s="131"/>
      <c r="Y45" s="131"/>
      <c r="Z45" s="131"/>
      <c r="AA45" s="134"/>
      <c r="AB45" s="110">
        <f>+EaseData!AU35</f>
        <v>0</v>
      </c>
      <c r="AC45" s="110">
        <f>+EaseData!AV35</f>
        <v>0</v>
      </c>
      <c r="AD45" s="110">
        <f>+EaseData!AW35</f>
        <v>0</v>
      </c>
      <c r="AG45" s="157" t="s">
        <v>157</v>
      </c>
    </row>
    <row r="46" spans="1:34" ht="33" customHeight="1" thickBot="1" x14ac:dyDescent="0.3">
      <c r="A46" s="126">
        <f t="shared" si="0"/>
        <v>0</v>
      </c>
      <c r="B46" s="132">
        <f>+EaseData!G36</f>
        <v>0</v>
      </c>
      <c r="C46" s="126">
        <f>+EaseData!F36</f>
        <v>0</v>
      </c>
      <c r="D46" s="126">
        <f>+EaseData!D36</f>
        <v>0</v>
      </c>
      <c r="E46" s="127">
        <f>IF(EaseData!J36="Male", "M", IF(EaseData!J36="Female", "F", EaseData!J36))</f>
        <v>0</v>
      </c>
      <c r="F46" s="128">
        <f>+EaseData!M36</f>
        <v>0</v>
      </c>
      <c r="G46" s="129"/>
      <c r="H46" s="127"/>
      <c r="I46" s="126"/>
      <c r="J46" s="127"/>
      <c r="K46" s="127"/>
      <c r="L46" s="127"/>
      <c r="M46" s="127"/>
      <c r="N46" s="127"/>
      <c r="O46" s="127"/>
      <c r="P46" s="126">
        <f>+EaseData!T36</f>
        <v>0</v>
      </c>
      <c r="Q46" s="126"/>
      <c r="R46" s="129">
        <f>+EaseData!AK36</f>
        <v>0</v>
      </c>
      <c r="S46" s="133">
        <f>+EaseData!AT36</f>
        <v>0</v>
      </c>
      <c r="T46" s="128">
        <f>+EaseData!AE36</f>
        <v>0</v>
      </c>
      <c r="U46" s="130">
        <f>+EaseData!AA36</f>
        <v>0</v>
      </c>
      <c r="V46" s="131" t="s">
        <v>29</v>
      </c>
      <c r="W46" s="131"/>
      <c r="X46" s="131"/>
      <c r="Y46" s="131"/>
      <c r="Z46" s="131"/>
      <c r="AA46" s="134"/>
      <c r="AB46" s="110">
        <f>+EaseData!AU36</f>
        <v>0</v>
      </c>
      <c r="AC46" s="110">
        <f>+EaseData!AV36</f>
        <v>0</v>
      </c>
      <c r="AD46" s="110">
        <f>+EaseData!AW36</f>
        <v>0</v>
      </c>
      <c r="AG46" s="158" t="s">
        <v>158</v>
      </c>
    </row>
    <row r="47" spans="1:34" ht="33" customHeight="1" x14ac:dyDescent="0.2">
      <c r="A47" s="126">
        <f t="shared" si="0"/>
        <v>0</v>
      </c>
      <c r="B47" s="132">
        <f>+EaseData!G37</f>
        <v>0</v>
      </c>
      <c r="C47" s="126">
        <f>+EaseData!F37</f>
        <v>0</v>
      </c>
      <c r="D47" s="126">
        <f>+EaseData!D37</f>
        <v>0</v>
      </c>
      <c r="E47" s="127">
        <f>IF(EaseData!J37="Male", "M", IF(EaseData!J37="Female", "F", EaseData!J37))</f>
        <v>0</v>
      </c>
      <c r="F47" s="128">
        <f>+EaseData!M37</f>
        <v>0</v>
      </c>
      <c r="G47" s="129"/>
      <c r="H47" s="127"/>
      <c r="I47" s="126"/>
      <c r="J47" s="127"/>
      <c r="K47" s="127"/>
      <c r="L47" s="127"/>
      <c r="M47" s="127"/>
      <c r="N47" s="127"/>
      <c r="O47" s="127"/>
      <c r="P47" s="126">
        <f>+EaseData!T37</f>
        <v>0</v>
      </c>
      <c r="Q47" s="126"/>
      <c r="R47" s="129">
        <f>+EaseData!AK37</f>
        <v>0</v>
      </c>
      <c r="S47" s="133">
        <f>+EaseData!AT37</f>
        <v>0</v>
      </c>
      <c r="T47" s="128">
        <f>+EaseData!AE37</f>
        <v>0</v>
      </c>
      <c r="U47" s="130">
        <f>+EaseData!AA37</f>
        <v>0</v>
      </c>
      <c r="V47" s="131" t="s">
        <v>29</v>
      </c>
      <c r="W47" s="131"/>
      <c r="X47" s="131"/>
      <c r="Y47" s="131"/>
      <c r="Z47" s="131"/>
      <c r="AA47" s="134"/>
      <c r="AB47" s="110">
        <f>+EaseData!AU37</f>
        <v>0</v>
      </c>
      <c r="AC47" s="110">
        <f>+EaseData!AV37</f>
        <v>0</v>
      </c>
      <c r="AD47" s="110">
        <f>+EaseData!AW37</f>
        <v>0</v>
      </c>
    </row>
    <row r="48" spans="1:34" ht="33" customHeight="1" x14ac:dyDescent="0.2">
      <c r="A48" s="126">
        <f t="shared" si="0"/>
        <v>0</v>
      </c>
      <c r="B48" s="132">
        <f>+EaseData!G38</f>
        <v>0</v>
      </c>
      <c r="C48" s="126">
        <f>+EaseData!F38</f>
        <v>0</v>
      </c>
      <c r="D48" s="126">
        <f>+EaseData!D38</f>
        <v>0</v>
      </c>
      <c r="E48" s="127">
        <f>IF(EaseData!J38="Male", "M", IF(EaseData!J38="Female", "F", EaseData!J38))</f>
        <v>0</v>
      </c>
      <c r="F48" s="128">
        <f>+EaseData!M38</f>
        <v>0</v>
      </c>
      <c r="G48" s="129"/>
      <c r="H48" s="127"/>
      <c r="I48" s="126"/>
      <c r="J48" s="127"/>
      <c r="K48" s="127"/>
      <c r="L48" s="127"/>
      <c r="M48" s="127"/>
      <c r="N48" s="127"/>
      <c r="O48" s="127"/>
      <c r="P48" s="126">
        <f>+EaseData!T38</f>
        <v>0</v>
      </c>
      <c r="Q48" s="126"/>
      <c r="R48" s="129">
        <f>+EaseData!AK38</f>
        <v>0</v>
      </c>
      <c r="S48" s="133">
        <f>+EaseData!AT38</f>
        <v>0</v>
      </c>
      <c r="T48" s="128">
        <f>+EaseData!AE38</f>
        <v>0</v>
      </c>
      <c r="U48" s="130">
        <f>+EaseData!AA38</f>
        <v>0</v>
      </c>
      <c r="V48" s="131" t="s">
        <v>29</v>
      </c>
      <c r="W48" s="131"/>
      <c r="X48" s="131"/>
      <c r="Y48" s="131"/>
      <c r="Z48" s="131"/>
      <c r="AA48" s="134"/>
      <c r="AB48" s="110">
        <f>+EaseData!AU38</f>
        <v>0</v>
      </c>
      <c r="AC48" s="110">
        <f>+EaseData!AV38</f>
        <v>0</v>
      </c>
      <c r="AD48" s="110">
        <f>+EaseData!AW38</f>
        <v>0</v>
      </c>
    </row>
    <row r="49" spans="1:30" ht="33" customHeight="1" x14ac:dyDescent="0.2">
      <c r="A49" s="126">
        <f t="shared" si="0"/>
        <v>0</v>
      </c>
      <c r="B49" s="132">
        <f>+EaseData!G39</f>
        <v>0</v>
      </c>
      <c r="C49" s="126">
        <f>+EaseData!F39</f>
        <v>0</v>
      </c>
      <c r="D49" s="126">
        <f>+EaseData!D39</f>
        <v>0</v>
      </c>
      <c r="E49" s="127">
        <f>IF(EaseData!J39="Male", "M", IF(EaseData!J39="Female", "F", EaseData!J39))</f>
        <v>0</v>
      </c>
      <c r="F49" s="128">
        <f>+EaseData!M39</f>
        <v>0</v>
      </c>
      <c r="G49" s="129"/>
      <c r="H49" s="127"/>
      <c r="I49" s="126"/>
      <c r="J49" s="127"/>
      <c r="K49" s="127"/>
      <c r="L49" s="127"/>
      <c r="M49" s="127"/>
      <c r="N49" s="127"/>
      <c r="O49" s="127"/>
      <c r="P49" s="126">
        <f>+EaseData!T39</f>
        <v>0</v>
      </c>
      <c r="Q49" s="126"/>
      <c r="R49" s="129">
        <f>+EaseData!AK39</f>
        <v>0</v>
      </c>
      <c r="S49" s="133">
        <f>+EaseData!AT39</f>
        <v>0</v>
      </c>
      <c r="T49" s="128">
        <f>+EaseData!AE39</f>
        <v>0</v>
      </c>
      <c r="U49" s="130">
        <f>+EaseData!AA39</f>
        <v>0</v>
      </c>
      <c r="V49" s="131" t="s">
        <v>29</v>
      </c>
      <c r="W49" s="131"/>
      <c r="X49" s="131"/>
      <c r="Y49" s="131"/>
      <c r="Z49" s="131"/>
      <c r="AA49" s="134"/>
      <c r="AB49" s="110">
        <f>+EaseData!AU39</f>
        <v>0</v>
      </c>
      <c r="AC49" s="110">
        <f>+EaseData!AV39</f>
        <v>0</v>
      </c>
      <c r="AD49" s="110">
        <f>+EaseData!AW39</f>
        <v>0</v>
      </c>
    </row>
    <row r="50" spans="1:30" ht="33" customHeight="1" x14ac:dyDescent="0.2">
      <c r="A50" s="126">
        <f t="shared" si="0"/>
        <v>0</v>
      </c>
      <c r="B50" s="132">
        <f>+EaseData!G40</f>
        <v>0</v>
      </c>
      <c r="C50" s="126">
        <f>+EaseData!F40</f>
        <v>0</v>
      </c>
      <c r="D50" s="126">
        <f>+EaseData!D40</f>
        <v>0</v>
      </c>
      <c r="E50" s="127">
        <f>IF(EaseData!J40="Male", "M", IF(EaseData!J40="Female", "F", EaseData!J40))</f>
        <v>0</v>
      </c>
      <c r="F50" s="128">
        <f>+EaseData!M40</f>
        <v>0</v>
      </c>
      <c r="G50" s="129"/>
      <c r="H50" s="127"/>
      <c r="I50" s="126"/>
      <c r="J50" s="127"/>
      <c r="K50" s="127"/>
      <c r="L50" s="127"/>
      <c r="M50" s="127"/>
      <c r="N50" s="127"/>
      <c r="O50" s="127"/>
      <c r="P50" s="126">
        <f>+EaseData!T40</f>
        <v>0</v>
      </c>
      <c r="Q50" s="126"/>
      <c r="R50" s="129">
        <f>+EaseData!AK40</f>
        <v>0</v>
      </c>
      <c r="S50" s="133">
        <f>+EaseData!AT40</f>
        <v>0</v>
      </c>
      <c r="T50" s="128">
        <f>+EaseData!AE40</f>
        <v>0</v>
      </c>
      <c r="U50" s="130">
        <f>+EaseData!AA40</f>
        <v>0</v>
      </c>
      <c r="V50" s="131" t="s">
        <v>29</v>
      </c>
      <c r="W50" s="131"/>
      <c r="X50" s="131"/>
      <c r="Y50" s="131"/>
      <c r="Z50" s="131"/>
      <c r="AA50" s="134"/>
      <c r="AB50" s="110">
        <f>+EaseData!AU40</f>
        <v>0</v>
      </c>
      <c r="AC50" s="110">
        <f>+EaseData!AV40</f>
        <v>0</v>
      </c>
      <c r="AD50" s="110">
        <f>+EaseData!AW40</f>
        <v>0</v>
      </c>
    </row>
    <row r="51" spans="1:30" ht="33" customHeight="1" x14ac:dyDescent="0.2">
      <c r="A51" s="126">
        <f t="shared" si="0"/>
        <v>0</v>
      </c>
      <c r="B51" s="132">
        <f>+EaseData!G41</f>
        <v>0</v>
      </c>
      <c r="C51" s="126">
        <f>+EaseData!F41</f>
        <v>0</v>
      </c>
      <c r="D51" s="126">
        <f>+EaseData!D41</f>
        <v>0</v>
      </c>
      <c r="E51" s="127">
        <f>IF(EaseData!J41="Male", "M", IF(EaseData!J41="Female", "F", EaseData!J41))</f>
        <v>0</v>
      </c>
      <c r="F51" s="128">
        <f>+EaseData!M41</f>
        <v>0</v>
      </c>
      <c r="G51" s="129"/>
      <c r="H51" s="127"/>
      <c r="I51" s="126"/>
      <c r="J51" s="127"/>
      <c r="K51" s="127"/>
      <c r="L51" s="127"/>
      <c r="M51" s="127"/>
      <c r="N51" s="127"/>
      <c r="O51" s="127"/>
      <c r="P51" s="126">
        <f>+EaseData!T41</f>
        <v>0</v>
      </c>
      <c r="Q51" s="126"/>
      <c r="R51" s="129">
        <f>+EaseData!AK41</f>
        <v>0</v>
      </c>
      <c r="S51" s="133">
        <f>+EaseData!AT41</f>
        <v>0</v>
      </c>
      <c r="T51" s="128">
        <f>+EaseData!AE41</f>
        <v>0</v>
      </c>
      <c r="U51" s="130">
        <f>+EaseData!AA41</f>
        <v>0</v>
      </c>
      <c r="V51" s="131" t="s">
        <v>29</v>
      </c>
      <c r="W51" s="131"/>
      <c r="X51" s="131"/>
      <c r="Y51" s="131"/>
      <c r="Z51" s="131"/>
      <c r="AA51" s="134"/>
      <c r="AB51" s="110">
        <f>+EaseData!AU41</f>
        <v>0</v>
      </c>
      <c r="AC51" s="110">
        <f>+EaseData!AV41</f>
        <v>0</v>
      </c>
      <c r="AD51" s="110">
        <f>+EaseData!AW41</f>
        <v>0</v>
      </c>
    </row>
    <row r="52" spans="1:30" ht="33" customHeight="1" x14ac:dyDescent="0.2">
      <c r="A52" s="126">
        <f t="shared" si="0"/>
        <v>0</v>
      </c>
      <c r="B52" s="132">
        <f>+EaseData!G42</f>
        <v>0</v>
      </c>
      <c r="C52" s="126">
        <f>+EaseData!F42</f>
        <v>0</v>
      </c>
      <c r="D52" s="126">
        <f>+EaseData!D42</f>
        <v>0</v>
      </c>
      <c r="E52" s="127">
        <f>IF(EaseData!J42="Male", "M", IF(EaseData!J42="Female", "F", EaseData!J42))</f>
        <v>0</v>
      </c>
      <c r="F52" s="128">
        <f>+EaseData!M42</f>
        <v>0</v>
      </c>
      <c r="G52" s="129"/>
      <c r="H52" s="127"/>
      <c r="I52" s="126"/>
      <c r="J52" s="127"/>
      <c r="K52" s="127"/>
      <c r="L52" s="127"/>
      <c r="M52" s="127"/>
      <c r="N52" s="127"/>
      <c r="O52" s="127"/>
      <c r="P52" s="126">
        <f>+EaseData!T42</f>
        <v>0</v>
      </c>
      <c r="Q52" s="126"/>
      <c r="R52" s="129">
        <f>+EaseData!AK42</f>
        <v>0</v>
      </c>
      <c r="S52" s="133">
        <f>+EaseData!AT42</f>
        <v>0</v>
      </c>
      <c r="T52" s="128">
        <f>+EaseData!AE42</f>
        <v>0</v>
      </c>
      <c r="U52" s="130">
        <f>+EaseData!AA42</f>
        <v>0</v>
      </c>
      <c r="V52" s="131" t="s">
        <v>29</v>
      </c>
      <c r="W52" s="131"/>
      <c r="X52" s="131"/>
      <c r="Y52" s="131"/>
      <c r="Z52" s="131"/>
      <c r="AA52" s="134"/>
      <c r="AB52" s="110">
        <f>+EaseData!AU42</f>
        <v>0</v>
      </c>
      <c r="AC52" s="110">
        <f>+EaseData!AV42</f>
        <v>0</v>
      </c>
      <c r="AD52" s="110">
        <f>+EaseData!AW42</f>
        <v>0</v>
      </c>
    </row>
    <row r="53" spans="1:30" ht="33" customHeight="1" x14ac:dyDescent="0.2">
      <c r="A53" s="126">
        <f t="shared" si="0"/>
        <v>0</v>
      </c>
      <c r="B53" s="132">
        <f>+EaseData!G43</f>
        <v>0</v>
      </c>
      <c r="C53" s="126">
        <f>+EaseData!F43</f>
        <v>0</v>
      </c>
      <c r="D53" s="126">
        <f>+EaseData!D43</f>
        <v>0</v>
      </c>
      <c r="E53" s="127">
        <f>IF(EaseData!J43="Male", "M", IF(EaseData!J43="Female", "F", EaseData!J43))</f>
        <v>0</v>
      </c>
      <c r="F53" s="128">
        <f>+EaseData!M43</f>
        <v>0</v>
      </c>
      <c r="G53" s="129"/>
      <c r="H53" s="127"/>
      <c r="I53" s="126"/>
      <c r="J53" s="127"/>
      <c r="K53" s="127"/>
      <c r="L53" s="127"/>
      <c r="M53" s="127"/>
      <c r="N53" s="127"/>
      <c r="O53" s="127"/>
      <c r="P53" s="126">
        <f>+EaseData!T43</f>
        <v>0</v>
      </c>
      <c r="Q53" s="126"/>
      <c r="R53" s="129">
        <f>+EaseData!AK43</f>
        <v>0</v>
      </c>
      <c r="S53" s="133">
        <f>+EaseData!AT43</f>
        <v>0</v>
      </c>
      <c r="T53" s="128">
        <f>+EaseData!AE43</f>
        <v>0</v>
      </c>
      <c r="U53" s="130">
        <f>+EaseData!AA43</f>
        <v>0</v>
      </c>
      <c r="V53" s="131" t="s">
        <v>29</v>
      </c>
      <c r="W53" s="131"/>
      <c r="X53" s="131"/>
      <c r="Y53" s="131"/>
      <c r="Z53" s="131"/>
      <c r="AA53" s="134"/>
      <c r="AB53" s="110">
        <f>+EaseData!AU43</f>
        <v>0</v>
      </c>
      <c r="AC53" s="110">
        <f>+EaseData!AV43</f>
        <v>0</v>
      </c>
      <c r="AD53" s="110">
        <f>+EaseData!AW43</f>
        <v>0</v>
      </c>
    </row>
    <row r="54" spans="1:30" ht="33" customHeight="1" x14ac:dyDescent="0.2">
      <c r="A54" s="126">
        <f t="shared" si="0"/>
        <v>0</v>
      </c>
      <c r="B54" s="132">
        <f>+EaseData!G44</f>
        <v>0</v>
      </c>
      <c r="C54" s="126">
        <f>+EaseData!F44</f>
        <v>0</v>
      </c>
      <c r="D54" s="126">
        <f>+EaseData!D44</f>
        <v>0</v>
      </c>
      <c r="E54" s="127">
        <f>IF(EaseData!J44="Male", "M", IF(EaseData!J44="Female", "F", EaseData!J44))</f>
        <v>0</v>
      </c>
      <c r="F54" s="128">
        <f>+EaseData!M44</f>
        <v>0</v>
      </c>
      <c r="G54" s="129"/>
      <c r="H54" s="127"/>
      <c r="I54" s="126"/>
      <c r="J54" s="127"/>
      <c r="K54" s="127"/>
      <c r="L54" s="127"/>
      <c r="M54" s="127"/>
      <c r="N54" s="127"/>
      <c r="O54" s="127"/>
      <c r="P54" s="126">
        <f>+EaseData!T44</f>
        <v>0</v>
      </c>
      <c r="Q54" s="126"/>
      <c r="R54" s="129">
        <f>+EaseData!AK44</f>
        <v>0</v>
      </c>
      <c r="S54" s="133">
        <f>+EaseData!AT44</f>
        <v>0</v>
      </c>
      <c r="T54" s="128">
        <f>+EaseData!AE44</f>
        <v>0</v>
      </c>
      <c r="U54" s="130">
        <f>+EaseData!AA44</f>
        <v>0</v>
      </c>
      <c r="V54" s="131" t="s">
        <v>29</v>
      </c>
      <c r="W54" s="131"/>
      <c r="X54" s="131"/>
      <c r="Y54" s="131"/>
      <c r="Z54" s="131"/>
      <c r="AA54" s="134"/>
      <c r="AB54" s="110">
        <f>+EaseData!AU44</f>
        <v>0</v>
      </c>
      <c r="AC54" s="110">
        <f>+EaseData!AV44</f>
        <v>0</v>
      </c>
      <c r="AD54" s="110">
        <f>+EaseData!AW44</f>
        <v>0</v>
      </c>
    </row>
    <row r="55" spans="1:30" ht="33" customHeight="1" x14ac:dyDescent="0.2">
      <c r="A55" s="126">
        <f t="shared" si="0"/>
        <v>0</v>
      </c>
      <c r="B55" s="132">
        <f>+EaseData!G45</f>
        <v>0</v>
      </c>
      <c r="C55" s="126">
        <f>+EaseData!F45</f>
        <v>0</v>
      </c>
      <c r="D55" s="126">
        <f>+EaseData!D45</f>
        <v>0</v>
      </c>
      <c r="E55" s="127">
        <f>IF(EaseData!J45="Male", "M", IF(EaseData!J45="Female", "F", EaseData!J45))</f>
        <v>0</v>
      </c>
      <c r="F55" s="128">
        <f>+EaseData!M45</f>
        <v>0</v>
      </c>
      <c r="G55" s="129"/>
      <c r="H55" s="127"/>
      <c r="I55" s="126"/>
      <c r="J55" s="127"/>
      <c r="K55" s="127"/>
      <c r="L55" s="127"/>
      <c r="M55" s="127"/>
      <c r="N55" s="127"/>
      <c r="O55" s="127"/>
      <c r="P55" s="126">
        <f>+EaseData!T45</f>
        <v>0</v>
      </c>
      <c r="Q55" s="126"/>
      <c r="R55" s="129">
        <f>+EaseData!AK45</f>
        <v>0</v>
      </c>
      <c r="S55" s="133">
        <f>+EaseData!AT45</f>
        <v>0</v>
      </c>
      <c r="T55" s="128">
        <f>+EaseData!AE45</f>
        <v>0</v>
      </c>
      <c r="U55" s="130">
        <f>+EaseData!AA45</f>
        <v>0</v>
      </c>
      <c r="V55" s="131" t="s">
        <v>29</v>
      </c>
      <c r="W55" s="131"/>
      <c r="X55" s="131"/>
      <c r="Y55" s="131"/>
      <c r="Z55" s="131"/>
      <c r="AA55" s="134"/>
      <c r="AB55" s="110">
        <f>+EaseData!AU45</f>
        <v>0</v>
      </c>
      <c r="AC55" s="110">
        <f>+EaseData!AV45</f>
        <v>0</v>
      </c>
      <c r="AD55" s="110">
        <f>+EaseData!AW45</f>
        <v>0</v>
      </c>
    </row>
    <row r="56" spans="1:30" ht="33" customHeight="1" x14ac:dyDescent="0.2">
      <c r="A56" s="126">
        <f t="shared" si="0"/>
        <v>0</v>
      </c>
      <c r="B56" s="132">
        <f>+EaseData!G46</f>
        <v>0</v>
      </c>
      <c r="C56" s="126">
        <f>+EaseData!F46</f>
        <v>0</v>
      </c>
      <c r="D56" s="126">
        <f>+EaseData!D46</f>
        <v>0</v>
      </c>
      <c r="E56" s="127">
        <f>IF(EaseData!J46="Male", "M", IF(EaseData!J46="Female", "F", EaseData!J46))</f>
        <v>0</v>
      </c>
      <c r="F56" s="128">
        <f>+EaseData!M46</f>
        <v>0</v>
      </c>
      <c r="G56" s="129"/>
      <c r="H56" s="127"/>
      <c r="I56" s="126"/>
      <c r="J56" s="127"/>
      <c r="K56" s="127"/>
      <c r="L56" s="127"/>
      <c r="M56" s="127"/>
      <c r="N56" s="127"/>
      <c r="O56" s="127"/>
      <c r="P56" s="126">
        <f>+EaseData!T46</f>
        <v>0</v>
      </c>
      <c r="Q56" s="126"/>
      <c r="R56" s="129">
        <f>+EaseData!AK46</f>
        <v>0</v>
      </c>
      <c r="S56" s="133">
        <f>+EaseData!AT46</f>
        <v>0</v>
      </c>
      <c r="T56" s="128">
        <f>+EaseData!AE46</f>
        <v>0</v>
      </c>
      <c r="U56" s="130">
        <f>+EaseData!AA46</f>
        <v>0</v>
      </c>
      <c r="V56" s="131" t="s">
        <v>29</v>
      </c>
      <c r="W56" s="131"/>
      <c r="X56" s="131"/>
      <c r="Y56" s="131"/>
      <c r="Z56" s="131"/>
      <c r="AA56" s="134"/>
      <c r="AB56" s="110">
        <f>+EaseData!AU46</f>
        <v>0</v>
      </c>
      <c r="AC56" s="110">
        <f>+EaseData!AV46</f>
        <v>0</v>
      </c>
      <c r="AD56" s="110">
        <f>+EaseData!AW46</f>
        <v>0</v>
      </c>
    </row>
    <row r="57" spans="1:30" ht="33" customHeight="1" x14ac:dyDescent="0.2">
      <c r="A57" s="126">
        <f t="shared" si="0"/>
        <v>0</v>
      </c>
      <c r="B57" s="132">
        <f>+EaseData!G47</f>
        <v>0</v>
      </c>
      <c r="C57" s="126">
        <f>+EaseData!F47</f>
        <v>0</v>
      </c>
      <c r="D57" s="126">
        <f>+EaseData!D47</f>
        <v>0</v>
      </c>
      <c r="E57" s="127">
        <f>IF(EaseData!J47="Male", "M", IF(EaseData!J47="Female", "F", EaseData!J47))</f>
        <v>0</v>
      </c>
      <c r="F57" s="128">
        <f>+EaseData!M47</f>
        <v>0</v>
      </c>
      <c r="G57" s="129"/>
      <c r="H57" s="127"/>
      <c r="I57" s="126"/>
      <c r="J57" s="127"/>
      <c r="K57" s="127"/>
      <c r="L57" s="127"/>
      <c r="M57" s="127"/>
      <c r="N57" s="127"/>
      <c r="O57" s="127"/>
      <c r="P57" s="126">
        <f>+EaseData!T47</f>
        <v>0</v>
      </c>
      <c r="Q57" s="126"/>
      <c r="R57" s="129">
        <f>+EaseData!AK47</f>
        <v>0</v>
      </c>
      <c r="S57" s="133">
        <f>+EaseData!AT47</f>
        <v>0</v>
      </c>
      <c r="T57" s="128">
        <f>+EaseData!AE47</f>
        <v>0</v>
      </c>
      <c r="U57" s="130">
        <f>+EaseData!AA47</f>
        <v>0</v>
      </c>
      <c r="V57" s="131" t="s">
        <v>29</v>
      </c>
      <c r="W57" s="131"/>
      <c r="X57" s="131"/>
      <c r="Y57" s="131"/>
      <c r="Z57" s="131"/>
      <c r="AA57" s="134"/>
      <c r="AB57" s="110">
        <f>+EaseData!AU47</f>
        <v>0</v>
      </c>
      <c r="AC57" s="110">
        <f>+EaseData!AV47</f>
        <v>0</v>
      </c>
      <c r="AD57" s="110">
        <f>+EaseData!AW47</f>
        <v>0</v>
      </c>
    </row>
    <row r="58" spans="1:30" ht="33" customHeight="1" x14ac:dyDescent="0.2">
      <c r="A58" s="126">
        <f t="shared" si="0"/>
        <v>0</v>
      </c>
      <c r="B58" s="132">
        <f>+EaseData!G48</f>
        <v>0</v>
      </c>
      <c r="C58" s="126">
        <f>+EaseData!F48</f>
        <v>0</v>
      </c>
      <c r="D58" s="126">
        <f>+EaseData!D48</f>
        <v>0</v>
      </c>
      <c r="E58" s="127">
        <f>IF(EaseData!J48="Male", "M", IF(EaseData!J48="Female", "F", EaseData!J48))</f>
        <v>0</v>
      </c>
      <c r="F58" s="128">
        <f>+EaseData!M48</f>
        <v>0</v>
      </c>
      <c r="G58" s="129"/>
      <c r="H58" s="127"/>
      <c r="I58" s="126"/>
      <c r="J58" s="127"/>
      <c r="K58" s="127"/>
      <c r="L58" s="127"/>
      <c r="M58" s="127"/>
      <c r="N58" s="127"/>
      <c r="O58" s="127"/>
      <c r="P58" s="126">
        <f>+EaseData!T48</f>
        <v>0</v>
      </c>
      <c r="Q58" s="126"/>
      <c r="R58" s="129">
        <f>+EaseData!AK48</f>
        <v>0</v>
      </c>
      <c r="S58" s="133">
        <f>+EaseData!AT48</f>
        <v>0</v>
      </c>
      <c r="T58" s="128">
        <f>+EaseData!AE48</f>
        <v>0</v>
      </c>
      <c r="U58" s="130">
        <f>+EaseData!AA48</f>
        <v>0</v>
      </c>
      <c r="V58" s="131" t="s">
        <v>29</v>
      </c>
      <c r="W58" s="131"/>
      <c r="X58" s="131"/>
      <c r="Y58" s="131"/>
      <c r="Z58" s="131"/>
      <c r="AA58" s="134"/>
      <c r="AB58" s="110">
        <f>+EaseData!AU48</f>
        <v>0</v>
      </c>
      <c r="AC58" s="110">
        <f>+EaseData!AV48</f>
        <v>0</v>
      </c>
      <c r="AD58" s="110">
        <f>+EaseData!AW48</f>
        <v>0</v>
      </c>
    </row>
    <row r="59" spans="1:30" ht="33" customHeight="1" x14ac:dyDescent="0.2">
      <c r="A59" s="126">
        <f t="shared" si="0"/>
        <v>0</v>
      </c>
      <c r="B59" s="132">
        <f>+EaseData!G49</f>
        <v>0</v>
      </c>
      <c r="C59" s="126">
        <f>+EaseData!F49</f>
        <v>0</v>
      </c>
      <c r="D59" s="126">
        <f>+EaseData!D49</f>
        <v>0</v>
      </c>
      <c r="E59" s="127">
        <f>IF(EaseData!J49="Male", "M", IF(EaseData!J49="Female", "F", EaseData!J49))</f>
        <v>0</v>
      </c>
      <c r="F59" s="128">
        <f>+EaseData!M49</f>
        <v>0</v>
      </c>
      <c r="G59" s="129"/>
      <c r="H59" s="127"/>
      <c r="I59" s="126"/>
      <c r="J59" s="127"/>
      <c r="K59" s="127"/>
      <c r="L59" s="127"/>
      <c r="M59" s="127"/>
      <c r="N59" s="127"/>
      <c r="O59" s="127"/>
      <c r="P59" s="126">
        <f>+EaseData!T49</f>
        <v>0</v>
      </c>
      <c r="Q59" s="126"/>
      <c r="R59" s="129">
        <f>+EaseData!AK49</f>
        <v>0</v>
      </c>
      <c r="S59" s="133">
        <f>+EaseData!AT49</f>
        <v>0</v>
      </c>
      <c r="T59" s="128">
        <f>+EaseData!AE49</f>
        <v>0</v>
      </c>
      <c r="U59" s="130">
        <f>+EaseData!AA49</f>
        <v>0</v>
      </c>
      <c r="V59" s="131" t="s">
        <v>29</v>
      </c>
      <c r="W59" s="131"/>
      <c r="X59" s="131"/>
      <c r="Y59" s="131"/>
      <c r="Z59" s="131"/>
      <c r="AA59" s="134"/>
      <c r="AB59" s="110">
        <f>+EaseData!AU49</f>
        <v>0</v>
      </c>
      <c r="AC59" s="110">
        <f>+EaseData!AV49</f>
        <v>0</v>
      </c>
      <c r="AD59" s="110">
        <f>+EaseData!AW49</f>
        <v>0</v>
      </c>
    </row>
    <row r="60" spans="1:30" ht="33" customHeight="1" x14ac:dyDescent="0.2">
      <c r="A60" s="126">
        <f t="shared" si="0"/>
        <v>0</v>
      </c>
      <c r="B60" s="132">
        <f>+EaseData!G50</f>
        <v>0</v>
      </c>
      <c r="C60" s="126">
        <f>+EaseData!F50</f>
        <v>0</v>
      </c>
      <c r="D60" s="126">
        <f>+EaseData!D50</f>
        <v>0</v>
      </c>
      <c r="E60" s="127">
        <f>IF(EaseData!J50="Male", "M", IF(EaseData!J50="Female", "F", EaseData!J50))</f>
        <v>0</v>
      </c>
      <c r="F60" s="128">
        <f>+EaseData!M50</f>
        <v>0</v>
      </c>
      <c r="G60" s="129"/>
      <c r="H60" s="127"/>
      <c r="I60" s="126"/>
      <c r="J60" s="127"/>
      <c r="K60" s="127"/>
      <c r="L60" s="127"/>
      <c r="M60" s="127"/>
      <c r="N60" s="127"/>
      <c r="O60" s="127"/>
      <c r="P60" s="126">
        <f>+EaseData!T50</f>
        <v>0</v>
      </c>
      <c r="Q60" s="126"/>
      <c r="R60" s="129">
        <f>+EaseData!AK50</f>
        <v>0</v>
      </c>
      <c r="S60" s="133">
        <f>+EaseData!AT50</f>
        <v>0</v>
      </c>
      <c r="T60" s="128">
        <f>+EaseData!AE50</f>
        <v>0</v>
      </c>
      <c r="U60" s="130">
        <f>+EaseData!AA50</f>
        <v>0</v>
      </c>
      <c r="V60" s="131" t="s">
        <v>29</v>
      </c>
      <c r="W60" s="131"/>
      <c r="X60" s="131"/>
      <c r="Y60" s="131"/>
      <c r="Z60" s="131"/>
      <c r="AA60" s="134"/>
      <c r="AB60" s="110">
        <f>+EaseData!AU50</f>
        <v>0</v>
      </c>
      <c r="AC60" s="110">
        <f>+EaseData!AV50</f>
        <v>0</v>
      </c>
      <c r="AD60" s="110">
        <f>+EaseData!AW50</f>
        <v>0</v>
      </c>
    </row>
    <row r="61" spans="1:30" ht="33" customHeight="1" x14ac:dyDescent="0.2">
      <c r="A61" s="126">
        <f t="shared" si="0"/>
        <v>0</v>
      </c>
      <c r="B61" s="132">
        <f>+EaseData!G51</f>
        <v>0</v>
      </c>
      <c r="C61" s="126">
        <f>+EaseData!F51</f>
        <v>0</v>
      </c>
      <c r="D61" s="126">
        <f>+EaseData!D51</f>
        <v>0</v>
      </c>
      <c r="E61" s="127">
        <f>IF(EaseData!J51="Male", "M", IF(EaseData!J51="Female", "F", EaseData!J51))</f>
        <v>0</v>
      </c>
      <c r="F61" s="128">
        <f>+EaseData!M51</f>
        <v>0</v>
      </c>
      <c r="G61" s="128"/>
      <c r="H61" s="127"/>
      <c r="I61" s="126"/>
      <c r="J61" s="127"/>
      <c r="K61" s="127"/>
      <c r="L61" s="127"/>
      <c r="M61" s="127"/>
      <c r="N61" s="127"/>
      <c r="O61" s="127"/>
      <c r="P61" s="126">
        <f>+EaseData!T51</f>
        <v>0</v>
      </c>
      <c r="Q61" s="126"/>
      <c r="R61" s="129">
        <f>+EaseData!AK51</f>
        <v>0</v>
      </c>
      <c r="S61" s="133">
        <f>+EaseData!AT51</f>
        <v>0</v>
      </c>
      <c r="T61" s="128">
        <f>+EaseData!AE51</f>
        <v>0</v>
      </c>
      <c r="U61" s="130">
        <f>+EaseData!AA51</f>
        <v>0</v>
      </c>
      <c r="V61" s="131" t="s">
        <v>29</v>
      </c>
      <c r="W61" s="131"/>
      <c r="X61" s="131"/>
      <c r="Y61" s="131"/>
      <c r="Z61" s="131"/>
      <c r="AA61" s="134"/>
      <c r="AB61" s="110">
        <f>+EaseData!AU51</f>
        <v>0</v>
      </c>
      <c r="AC61" s="110">
        <f>+EaseData!AV51</f>
        <v>0</v>
      </c>
      <c r="AD61" s="110">
        <f>+EaseData!AW51</f>
        <v>0</v>
      </c>
    </row>
    <row r="62" spans="1:30" ht="33" customHeight="1" x14ac:dyDescent="0.2">
      <c r="A62" s="126">
        <f t="shared" si="0"/>
        <v>0</v>
      </c>
      <c r="B62" s="132">
        <f>+EaseData!G52</f>
        <v>0</v>
      </c>
      <c r="C62" s="126">
        <f>+EaseData!F52</f>
        <v>0</v>
      </c>
      <c r="D62" s="126">
        <f>+EaseData!D52</f>
        <v>0</v>
      </c>
      <c r="E62" s="127">
        <f>IF(EaseData!J52="Male", "M", IF(EaseData!J52="Female", "F", EaseData!J52))</f>
        <v>0</v>
      </c>
      <c r="F62" s="128">
        <f>+EaseData!M52</f>
        <v>0</v>
      </c>
      <c r="G62" s="128"/>
      <c r="H62" s="127"/>
      <c r="I62" s="126"/>
      <c r="J62" s="127"/>
      <c r="K62" s="127"/>
      <c r="L62" s="127"/>
      <c r="M62" s="127"/>
      <c r="N62" s="127"/>
      <c r="O62" s="127"/>
      <c r="P62" s="126">
        <f>+EaseData!T52</f>
        <v>0</v>
      </c>
      <c r="Q62" s="126"/>
      <c r="R62" s="129">
        <f>+EaseData!AK52</f>
        <v>0</v>
      </c>
      <c r="S62" s="133">
        <f>+EaseData!AT52</f>
        <v>0</v>
      </c>
      <c r="T62" s="128">
        <f>+EaseData!AE52</f>
        <v>0</v>
      </c>
      <c r="U62" s="130">
        <f>+EaseData!AA52</f>
        <v>0</v>
      </c>
      <c r="V62" s="131" t="s">
        <v>29</v>
      </c>
      <c r="W62" s="131"/>
      <c r="X62" s="131"/>
      <c r="Y62" s="131"/>
      <c r="Z62" s="131"/>
      <c r="AA62" s="134"/>
      <c r="AB62" s="110">
        <f>+EaseData!AU52</f>
        <v>0</v>
      </c>
      <c r="AC62" s="110">
        <f>+EaseData!AV52</f>
        <v>0</v>
      </c>
      <c r="AD62" s="110">
        <f>+EaseData!AW52</f>
        <v>0</v>
      </c>
    </row>
    <row r="63" spans="1:30" ht="33" customHeight="1" x14ac:dyDescent="0.2">
      <c r="A63" s="126">
        <f t="shared" si="0"/>
        <v>0</v>
      </c>
      <c r="B63" s="132">
        <f>+EaseData!G53</f>
        <v>0</v>
      </c>
      <c r="C63" s="126">
        <f>+EaseData!F53</f>
        <v>0</v>
      </c>
      <c r="D63" s="126">
        <f>+EaseData!D53</f>
        <v>0</v>
      </c>
      <c r="E63" s="127">
        <f>IF(EaseData!J53="Male", "M", IF(EaseData!J53="Female", "F", EaseData!J53))</f>
        <v>0</v>
      </c>
      <c r="F63" s="128">
        <f>+EaseData!M53</f>
        <v>0</v>
      </c>
      <c r="G63" s="128"/>
      <c r="H63" s="127"/>
      <c r="I63" s="126"/>
      <c r="J63" s="127"/>
      <c r="K63" s="127"/>
      <c r="L63" s="127"/>
      <c r="M63" s="127"/>
      <c r="N63" s="127"/>
      <c r="O63" s="127"/>
      <c r="P63" s="126">
        <f>+EaseData!T53</f>
        <v>0</v>
      </c>
      <c r="Q63" s="126"/>
      <c r="R63" s="129">
        <f>+EaseData!AK53</f>
        <v>0</v>
      </c>
      <c r="S63" s="133">
        <f>+EaseData!AT53</f>
        <v>0</v>
      </c>
      <c r="T63" s="128">
        <f>+EaseData!AE53</f>
        <v>0</v>
      </c>
      <c r="U63" s="130">
        <f>+EaseData!AA53</f>
        <v>0</v>
      </c>
      <c r="V63" s="131" t="s">
        <v>29</v>
      </c>
      <c r="W63" s="131"/>
      <c r="X63" s="131"/>
      <c r="Y63" s="131"/>
      <c r="Z63" s="131"/>
      <c r="AA63" s="134"/>
      <c r="AB63" s="110">
        <f>+EaseData!AU53</f>
        <v>0</v>
      </c>
      <c r="AC63" s="110">
        <f>+EaseData!AV53</f>
        <v>0</v>
      </c>
      <c r="AD63" s="110">
        <f>+EaseData!AW53</f>
        <v>0</v>
      </c>
    </row>
    <row r="64" spans="1:30" ht="33" customHeight="1" x14ac:dyDescent="0.2">
      <c r="A64" s="126">
        <f t="shared" si="0"/>
        <v>0</v>
      </c>
      <c r="B64" s="132">
        <f>+EaseData!G54</f>
        <v>0</v>
      </c>
      <c r="C64" s="126">
        <f>+EaseData!F54</f>
        <v>0</v>
      </c>
      <c r="D64" s="126">
        <f>+EaseData!D54</f>
        <v>0</v>
      </c>
      <c r="E64" s="127">
        <f>IF(EaseData!J54="Male", "M", IF(EaseData!J54="Female", "F", EaseData!J54))</f>
        <v>0</v>
      </c>
      <c r="F64" s="128">
        <f>+EaseData!M54</f>
        <v>0</v>
      </c>
      <c r="G64" s="128"/>
      <c r="H64" s="127"/>
      <c r="I64" s="126"/>
      <c r="J64" s="127"/>
      <c r="K64" s="127"/>
      <c r="L64" s="127"/>
      <c r="M64" s="127"/>
      <c r="N64" s="127"/>
      <c r="O64" s="127"/>
      <c r="P64" s="126">
        <f>+EaseData!T54</f>
        <v>0</v>
      </c>
      <c r="Q64" s="126"/>
      <c r="R64" s="129">
        <f>+EaseData!AK54</f>
        <v>0</v>
      </c>
      <c r="S64" s="133">
        <f>+EaseData!AT54</f>
        <v>0</v>
      </c>
      <c r="T64" s="128">
        <f>+EaseData!AE54</f>
        <v>0</v>
      </c>
      <c r="U64" s="130">
        <f>+EaseData!AA54</f>
        <v>0</v>
      </c>
      <c r="V64" s="131" t="s">
        <v>29</v>
      </c>
      <c r="W64" s="131"/>
      <c r="X64" s="131"/>
      <c r="Y64" s="131"/>
      <c r="Z64" s="131"/>
      <c r="AA64" s="134"/>
      <c r="AB64" s="110">
        <f>+EaseData!AU54</f>
        <v>0</v>
      </c>
      <c r="AC64" s="110">
        <f>+EaseData!AV54</f>
        <v>0</v>
      </c>
      <c r="AD64" s="110">
        <f>+EaseData!AW54</f>
        <v>0</v>
      </c>
    </row>
    <row r="65" spans="1:30" ht="33" customHeight="1" x14ac:dyDescent="0.2">
      <c r="A65" s="126">
        <f t="shared" si="0"/>
        <v>0</v>
      </c>
      <c r="B65" s="132">
        <f>+EaseData!G55</f>
        <v>0</v>
      </c>
      <c r="C65" s="126">
        <f>+EaseData!F55</f>
        <v>0</v>
      </c>
      <c r="D65" s="126">
        <f>+EaseData!D55</f>
        <v>0</v>
      </c>
      <c r="E65" s="127">
        <f>IF(EaseData!J55="Male", "M", IF(EaseData!J55="Female", "F", EaseData!J55))</f>
        <v>0</v>
      </c>
      <c r="F65" s="128">
        <f>+EaseData!M55</f>
        <v>0</v>
      </c>
      <c r="G65" s="128"/>
      <c r="H65" s="127"/>
      <c r="I65" s="126"/>
      <c r="J65" s="127"/>
      <c r="K65" s="127"/>
      <c r="L65" s="127"/>
      <c r="M65" s="127"/>
      <c r="N65" s="127"/>
      <c r="O65" s="127"/>
      <c r="P65" s="126">
        <f>+EaseData!T55</f>
        <v>0</v>
      </c>
      <c r="Q65" s="126"/>
      <c r="R65" s="129">
        <f>+EaseData!AK55</f>
        <v>0</v>
      </c>
      <c r="S65" s="133">
        <f>+EaseData!AT55</f>
        <v>0</v>
      </c>
      <c r="T65" s="128">
        <f>+EaseData!AE55</f>
        <v>0</v>
      </c>
      <c r="U65" s="130">
        <f>+EaseData!AA55</f>
        <v>0</v>
      </c>
      <c r="V65" s="131" t="s">
        <v>29</v>
      </c>
      <c r="W65" s="131"/>
      <c r="X65" s="131"/>
      <c r="Y65" s="131"/>
      <c r="Z65" s="131"/>
      <c r="AA65" s="134"/>
      <c r="AB65" s="110">
        <f>+EaseData!AU55</f>
        <v>0</v>
      </c>
      <c r="AC65" s="110">
        <f>+EaseData!AV55</f>
        <v>0</v>
      </c>
      <c r="AD65" s="110">
        <f>+EaseData!AW55</f>
        <v>0</v>
      </c>
    </row>
    <row r="66" spans="1:30" ht="33" customHeight="1" x14ac:dyDescent="0.2">
      <c r="A66" s="126">
        <f t="shared" si="0"/>
        <v>0</v>
      </c>
      <c r="B66" s="132">
        <f>+EaseData!G56</f>
        <v>0</v>
      </c>
      <c r="C66" s="126">
        <f>+EaseData!F56</f>
        <v>0</v>
      </c>
      <c r="D66" s="126">
        <f>+EaseData!D56</f>
        <v>0</v>
      </c>
      <c r="E66" s="127">
        <f>IF(EaseData!J56="Male", "M", IF(EaseData!J56="Female", "F", EaseData!J56))</f>
        <v>0</v>
      </c>
      <c r="F66" s="128">
        <f>+EaseData!M56</f>
        <v>0</v>
      </c>
      <c r="G66" s="128"/>
      <c r="H66" s="127"/>
      <c r="I66" s="126"/>
      <c r="J66" s="127"/>
      <c r="K66" s="127"/>
      <c r="L66" s="127"/>
      <c r="M66" s="127"/>
      <c r="N66" s="127"/>
      <c r="O66" s="127"/>
      <c r="P66" s="126">
        <f>+EaseData!T56</f>
        <v>0</v>
      </c>
      <c r="Q66" s="126"/>
      <c r="R66" s="129">
        <f>+EaseData!AK56</f>
        <v>0</v>
      </c>
      <c r="S66" s="133">
        <f>+EaseData!AT56</f>
        <v>0</v>
      </c>
      <c r="T66" s="128">
        <f>+EaseData!AE56</f>
        <v>0</v>
      </c>
      <c r="U66" s="130">
        <f>+EaseData!AA56</f>
        <v>0</v>
      </c>
      <c r="V66" s="131" t="s">
        <v>29</v>
      </c>
      <c r="W66" s="131"/>
      <c r="X66" s="131"/>
      <c r="Y66" s="131"/>
      <c r="Z66" s="131"/>
      <c r="AA66" s="134"/>
      <c r="AB66" s="110">
        <f>+EaseData!AU56</f>
        <v>0</v>
      </c>
      <c r="AC66" s="110">
        <f>+EaseData!AV56</f>
        <v>0</v>
      </c>
      <c r="AD66" s="110">
        <f>+EaseData!AW56</f>
        <v>0</v>
      </c>
    </row>
    <row r="67" spans="1:30" ht="33" customHeight="1" x14ac:dyDescent="0.2">
      <c r="A67" s="126">
        <f t="shared" si="0"/>
        <v>0</v>
      </c>
      <c r="B67" s="132">
        <f>+EaseData!G57</f>
        <v>0</v>
      </c>
      <c r="C67" s="126">
        <f>+EaseData!F57</f>
        <v>0</v>
      </c>
      <c r="D67" s="126">
        <f>+EaseData!D57</f>
        <v>0</v>
      </c>
      <c r="E67" s="127">
        <f>IF(EaseData!J57="Male", "M", IF(EaseData!J57="Female", "F", EaseData!J57))</f>
        <v>0</v>
      </c>
      <c r="F67" s="128">
        <f>+EaseData!M57</f>
        <v>0</v>
      </c>
      <c r="G67" s="128"/>
      <c r="H67" s="127"/>
      <c r="I67" s="126"/>
      <c r="J67" s="127"/>
      <c r="K67" s="127"/>
      <c r="L67" s="127"/>
      <c r="M67" s="127"/>
      <c r="N67" s="127"/>
      <c r="O67" s="127"/>
      <c r="P67" s="126">
        <f>+EaseData!T57</f>
        <v>0</v>
      </c>
      <c r="Q67" s="126"/>
      <c r="R67" s="129">
        <f>+EaseData!AK57</f>
        <v>0</v>
      </c>
      <c r="S67" s="133">
        <f>+EaseData!AT57</f>
        <v>0</v>
      </c>
      <c r="T67" s="128">
        <f>+EaseData!AE57</f>
        <v>0</v>
      </c>
      <c r="U67" s="130">
        <f>+EaseData!AA57</f>
        <v>0</v>
      </c>
      <c r="V67" s="131" t="s">
        <v>29</v>
      </c>
      <c r="W67" s="131"/>
      <c r="X67" s="131"/>
      <c r="Y67" s="131"/>
      <c r="Z67" s="131"/>
      <c r="AA67" s="134"/>
      <c r="AB67" s="110">
        <f>+EaseData!AU57</f>
        <v>0</v>
      </c>
      <c r="AC67" s="110">
        <f>+EaseData!AV57</f>
        <v>0</v>
      </c>
      <c r="AD67" s="110">
        <f>+EaseData!AW57</f>
        <v>0</v>
      </c>
    </row>
    <row r="68" spans="1:30" ht="33" customHeight="1" x14ac:dyDescent="0.2">
      <c r="A68" s="126">
        <f t="shared" si="0"/>
        <v>0</v>
      </c>
      <c r="B68" s="132">
        <f>+EaseData!G58</f>
        <v>0</v>
      </c>
      <c r="C68" s="126">
        <f>+EaseData!F58</f>
        <v>0</v>
      </c>
      <c r="D68" s="126">
        <f>+EaseData!D58</f>
        <v>0</v>
      </c>
      <c r="E68" s="127">
        <f>IF(EaseData!J58="Male", "M", IF(EaseData!J58="Female", "F", EaseData!J58))</f>
        <v>0</v>
      </c>
      <c r="F68" s="128">
        <f>+EaseData!M58</f>
        <v>0</v>
      </c>
      <c r="G68" s="128"/>
      <c r="H68" s="127"/>
      <c r="I68" s="126"/>
      <c r="J68" s="127"/>
      <c r="K68" s="127"/>
      <c r="L68" s="127"/>
      <c r="M68" s="127"/>
      <c r="N68" s="127"/>
      <c r="O68" s="127"/>
      <c r="P68" s="126">
        <f>+EaseData!T58</f>
        <v>0</v>
      </c>
      <c r="Q68" s="126"/>
      <c r="R68" s="129">
        <f>+EaseData!AK58</f>
        <v>0</v>
      </c>
      <c r="S68" s="133">
        <f>+EaseData!AT58</f>
        <v>0</v>
      </c>
      <c r="T68" s="128">
        <f>+EaseData!AE58</f>
        <v>0</v>
      </c>
      <c r="U68" s="130">
        <f>+EaseData!AA58</f>
        <v>0</v>
      </c>
      <c r="V68" s="131" t="s">
        <v>29</v>
      </c>
      <c r="W68" s="131"/>
      <c r="X68" s="131"/>
      <c r="Y68" s="131"/>
      <c r="Z68" s="131"/>
      <c r="AA68" s="134"/>
      <c r="AB68" s="110">
        <f>+EaseData!AU58</f>
        <v>0</v>
      </c>
      <c r="AC68" s="110">
        <f>+EaseData!AV58</f>
        <v>0</v>
      </c>
      <c r="AD68" s="110">
        <f>+EaseData!AW58</f>
        <v>0</v>
      </c>
    </row>
    <row r="69" spans="1:30" ht="33" customHeight="1" x14ac:dyDescent="0.2">
      <c r="A69" s="126">
        <f t="shared" si="0"/>
        <v>0</v>
      </c>
      <c r="B69" s="132">
        <f>+EaseData!G59</f>
        <v>0</v>
      </c>
      <c r="C69" s="126">
        <f>+EaseData!F59</f>
        <v>0</v>
      </c>
      <c r="D69" s="126">
        <f>+EaseData!D59</f>
        <v>0</v>
      </c>
      <c r="E69" s="127">
        <f>IF(EaseData!J59="Male", "M", IF(EaseData!J59="Female", "F", EaseData!J59))</f>
        <v>0</v>
      </c>
      <c r="F69" s="128">
        <f>+EaseData!M59</f>
        <v>0</v>
      </c>
      <c r="G69" s="128"/>
      <c r="H69" s="127"/>
      <c r="I69" s="126"/>
      <c r="J69" s="127"/>
      <c r="K69" s="127"/>
      <c r="L69" s="127"/>
      <c r="M69" s="127"/>
      <c r="N69" s="127"/>
      <c r="O69" s="127"/>
      <c r="P69" s="126">
        <f>+EaseData!T59</f>
        <v>0</v>
      </c>
      <c r="Q69" s="126"/>
      <c r="R69" s="129">
        <f>+EaseData!AK59</f>
        <v>0</v>
      </c>
      <c r="S69" s="133">
        <f>+EaseData!AT59</f>
        <v>0</v>
      </c>
      <c r="T69" s="128">
        <f>+EaseData!AE59</f>
        <v>0</v>
      </c>
      <c r="U69" s="130">
        <f>+EaseData!AA59</f>
        <v>0</v>
      </c>
      <c r="V69" s="131" t="s">
        <v>29</v>
      </c>
      <c r="W69" s="131"/>
      <c r="X69" s="131"/>
      <c r="Y69" s="131"/>
      <c r="Z69" s="131"/>
      <c r="AA69" s="134"/>
      <c r="AB69" s="110">
        <f>+EaseData!AU59</f>
        <v>0</v>
      </c>
      <c r="AC69" s="110">
        <f>+EaseData!AV59</f>
        <v>0</v>
      </c>
      <c r="AD69" s="110">
        <f>+EaseData!AW59</f>
        <v>0</v>
      </c>
    </row>
    <row r="70" spans="1:30" ht="33" customHeight="1" x14ac:dyDescent="0.2">
      <c r="A70" s="126">
        <f t="shared" si="0"/>
        <v>0</v>
      </c>
      <c r="B70" s="132">
        <f>+EaseData!G60</f>
        <v>0</v>
      </c>
      <c r="C70" s="126">
        <f>+EaseData!F60</f>
        <v>0</v>
      </c>
      <c r="D70" s="126">
        <f>+EaseData!D60</f>
        <v>0</v>
      </c>
      <c r="E70" s="127">
        <f>IF(EaseData!J60="Male", "M", IF(EaseData!J60="Female", "F", EaseData!J60))</f>
        <v>0</v>
      </c>
      <c r="F70" s="128">
        <f>+EaseData!M60</f>
        <v>0</v>
      </c>
      <c r="G70" s="128"/>
      <c r="H70" s="127"/>
      <c r="I70" s="126"/>
      <c r="J70" s="127"/>
      <c r="K70" s="127"/>
      <c r="L70" s="127"/>
      <c r="M70" s="127"/>
      <c r="N70" s="127"/>
      <c r="O70" s="127"/>
      <c r="P70" s="126">
        <f>+EaseData!T60</f>
        <v>0</v>
      </c>
      <c r="Q70" s="126"/>
      <c r="R70" s="129">
        <f>+EaseData!AK60</f>
        <v>0</v>
      </c>
      <c r="S70" s="133">
        <f>+EaseData!AT60</f>
        <v>0</v>
      </c>
      <c r="T70" s="128">
        <f>+EaseData!AE60</f>
        <v>0</v>
      </c>
      <c r="U70" s="130">
        <f>+EaseData!AA60</f>
        <v>0</v>
      </c>
      <c r="V70" s="131" t="s">
        <v>29</v>
      </c>
      <c r="W70" s="131"/>
      <c r="X70" s="131"/>
      <c r="Y70" s="131"/>
      <c r="Z70" s="131"/>
      <c r="AA70" s="134"/>
      <c r="AB70" s="110">
        <f>+EaseData!AU60</f>
        <v>0</v>
      </c>
      <c r="AC70" s="110">
        <f>+EaseData!AV60</f>
        <v>0</v>
      </c>
      <c r="AD70" s="110">
        <f>+EaseData!AW60</f>
        <v>0</v>
      </c>
    </row>
    <row r="71" spans="1:30" ht="33" customHeight="1" x14ac:dyDescent="0.2">
      <c r="A71" s="126">
        <f t="shared" si="0"/>
        <v>0</v>
      </c>
      <c r="B71" s="132">
        <f>+EaseData!G61</f>
        <v>0</v>
      </c>
      <c r="C71" s="126">
        <f>+EaseData!F61</f>
        <v>0</v>
      </c>
      <c r="D71" s="126">
        <f>+EaseData!D61</f>
        <v>0</v>
      </c>
      <c r="E71" s="127">
        <f>IF(EaseData!J61="Male", "M", IF(EaseData!J61="Female", "F", EaseData!J61))</f>
        <v>0</v>
      </c>
      <c r="F71" s="128">
        <f>+EaseData!M61</f>
        <v>0</v>
      </c>
      <c r="G71" s="128"/>
      <c r="H71" s="127"/>
      <c r="I71" s="126"/>
      <c r="J71" s="127"/>
      <c r="K71" s="127"/>
      <c r="L71" s="127"/>
      <c r="M71" s="127"/>
      <c r="N71" s="127"/>
      <c r="O71" s="127"/>
      <c r="P71" s="126">
        <f>+EaseData!T61</f>
        <v>0</v>
      </c>
      <c r="Q71" s="126"/>
      <c r="R71" s="129">
        <f>+EaseData!AK61</f>
        <v>0</v>
      </c>
      <c r="S71" s="133">
        <f>+EaseData!AT61</f>
        <v>0</v>
      </c>
      <c r="T71" s="128">
        <f>+EaseData!AE61</f>
        <v>0</v>
      </c>
      <c r="U71" s="130">
        <f>+EaseData!AA61</f>
        <v>0</v>
      </c>
      <c r="V71" s="131" t="s">
        <v>29</v>
      </c>
      <c r="W71" s="131"/>
      <c r="X71" s="131"/>
      <c r="Y71" s="131"/>
      <c r="Z71" s="131"/>
      <c r="AA71" s="134"/>
      <c r="AB71" s="110">
        <f>+EaseData!AU61</f>
        <v>0</v>
      </c>
      <c r="AC71" s="110">
        <f>+EaseData!AV61</f>
        <v>0</v>
      </c>
      <c r="AD71" s="110">
        <f>+EaseData!AW61</f>
        <v>0</v>
      </c>
    </row>
    <row r="72" spans="1:30" ht="33" customHeight="1" x14ac:dyDescent="0.2">
      <c r="A72" s="126">
        <f t="shared" si="0"/>
        <v>0</v>
      </c>
      <c r="B72" s="132">
        <f>+EaseData!G62</f>
        <v>0</v>
      </c>
      <c r="C72" s="126">
        <f>+EaseData!F62</f>
        <v>0</v>
      </c>
      <c r="D72" s="126">
        <f>+EaseData!D62</f>
        <v>0</v>
      </c>
      <c r="E72" s="127">
        <f>IF(EaseData!J62="Male", "M", IF(EaseData!J62="Female", "F", EaseData!J62))</f>
        <v>0</v>
      </c>
      <c r="F72" s="128">
        <f>+EaseData!M62</f>
        <v>0</v>
      </c>
      <c r="G72" s="128"/>
      <c r="H72" s="127"/>
      <c r="I72" s="126"/>
      <c r="J72" s="127"/>
      <c r="K72" s="127"/>
      <c r="L72" s="127"/>
      <c r="M72" s="127"/>
      <c r="N72" s="127"/>
      <c r="O72" s="127"/>
      <c r="P72" s="126">
        <f>+EaseData!T62</f>
        <v>0</v>
      </c>
      <c r="Q72" s="126"/>
      <c r="R72" s="129">
        <f>+EaseData!AK62</f>
        <v>0</v>
      </c>
      <c r="S72" s="133">
        <f>+EaseData!AT62</f>
        <v>0</v>
      </c>
      <c r="T72" s="128">
        <f>+EaseData!AE62</f>
        <v>0</v>
      </c>
      <c r="U72" s="126">
        <f>+EaseData!AA62</f>
        <v>0</v>
      </c>
      <c r="V72" s="131" t="s">
        <v>29</v>
      </c>
      <c r="W72" s="131"/>
      <c r="X72" s="131"/>
      <c r="Y72" s="131"/>
      <c r="Z72" s="131"/>
      <c r="AA72" s="134"/>
      <c r="AB72" s="110">
        <f>+EaseData!AU62</f>
        <v>0</v>
      </c>
      <c r="AC72" s="110">
        <f>+EaseData!AV62</f>
        <v>0</v>
      </c>
      <c r="AD72" s="110">
        <f>+EaseData!AW62</f>
        <v>0</v>
      </c>
    </row>
    <row r="73" spans="1:30" ht="33" customHeight="1" x14ac:dyDescent="0.2">
      <c r="A73" s="126">
        <f t="shared" si="0"/>
        <v>0</v>
      </c>
      <c r="B73" s="132">
        <f>+EaseData!G63</f>
        <v>0</v>
      </c>
      <c r="C73" s="126">
        <f>+EaseData!F63</f>
        <v>0</v>
      </c>
      <c r="D73" s="126">
        <f>+EaseData!D63</f>
        <v>0</v>
      </c>
      <c r="E73" s="127">
        <f>IF(EaseData!J63="Male", "M", IF(EaseData!J63="Female", "F", EaseData!J63))</f>
        <v>0</v>
      </c>
      <c r="F73" s="128">
        <f>+EaseData!M63</f>
        <v>0</v>
      </c>
      <c r="G73" s="128"/>
      <c r="H73" s="127"/>
      <c r="I73" s="126"/>
      <c r="J73" s="127"/>
      <c r="K73" s="127"/>
      <c r="L73" s="127"/>
      <c r="M73" s="127"/>
      <c r="N73" s="127"/>
      <c r="O73" s="127"/>
      <c r="P73" s="126">
        <f>+EaseData!T63</f>
        <v>0</v>
      </c>
      <c r="Q73" s="126"/>
      <c r="R73" s="129">
        <f>+EaseData!AK63</f>
        <v>0</v>
      </c>
      <c r="S73" s="133">
        <f>+EaseData!AT63</f>
        <v>0</v>
      </c>
      <c r="T73" s="128">
        <f>+EaseData!AE63</f>
        <v>0</v>
      </c>
      <c r="U73" s="126">
        <f>+EaseData!AA63</f>
        <v>0</v>
      </c>
      <c r="V73" s="131" t="s">
        <v>29</v>
      </c>
      <c r="W73" s="131"/>
      <c r="X73" s="131"/>
      <c r="Y73" s="131"/>
      <c r="Z73" s="131"/>
      <c r="AA73" s="134"/>
      <c r="AB73" s="110">
        <f>+EaseData!AU63</f>
        <v>0</v>
      </c>
      <c r="AC73" s="110">
        <f>+EaseData!AV63</f>
        <v>0</v>
      </c>
      <c r="AD73" s="110">
        <f>+EaseData!AW63</f>
        <v>0</v>
      </c>
    </row>
    <row r="74" spans="1:30" ht="33" customHeight="1" x14ac:dyDescent="0.2">
      <c r="A74" s="126">
        <f t="shared" si="0"/>
        <v>0</v>
      </c>
      <c r="B74" s="132">
        <f>+EaseData!G64</f>
        <v>0</v>
      </c>
      <c r="C74" s="126">
        <f>+EaseData!F64</f>
        <v>0</v>
      </c>
      <c r="D74" s="126">
        <f>+EaseData!D64</f>
        <v>0</v>
      </c>
      <c r="E74" s="127">
        <f>IF(EaseData!J64="Male", "M", IF(EaseData!J64="Female", "F", EaseData!J64))</f>
        <v>0</v>
      </c>
      <c r="F74" s="128">
        <f>+EaseData!M64</f>
        <v>0</v>
      </c>
      <c r="G74" s="128"/>
      <c r="H74" s="127"/>
      <c r="I74" s="126"/>
      <c r="J74" s="127"/>
      <c r="K74" s="127"/>
      <c r="L74" s="127"/>
      <c r="M74" s="127"/>
      <c r="N74" s="127"/>
      <c r="O74" s="127"/>
      <c r="P74" s="126">
        <f>+EaseData!T64</f>
        <v>0</v>
      </c>
      <c r="Q74" s="126"/>
      <c r="R74" s="129">
        <f>+EaseData!AK64</f>
        <v>0</v>
      </c>
      <c r="S74" s="133">
        <f>+EaseData!AT64</f>
        <v>0</v>
      </c>
      <c r="T74" s="128">
        <f>+EaseData!AE64</f>
        <v>0</v>
      </c>
      <c r="U74" s="126">
        <f>+EaseData!AA64</f>
        <v>0</v>
      </c>
      <c r="V74" s="131" t="s">
        <v>29</v>
      </c>
      <c r="W74" s="131"/>
      <c r="X74" s="131"/>
      <c r="Y74" s="131"/>
      <c r="Z74" s="131"/>
      <c r="AA74" s="134"/>
      <c r="AB74" s="110">
        <f>+EaseData!AU64</f>
        <v>0</v>
      </c>
      <c r="AC74" s="110">
        <f>+EaseData!AV64</f>
        <v>0</v>
      </c>
      <c r="AD74" s="110">
        <f>+EaseData!AW64</f>
        <v>0</v>
      </c>
    </row>
    <row r="75" spans="1:30" ht="33" customHeight="1" x14ac:dyDescent="0.2">
      <c r="A75" s="126">
        <f t="shared" si="0"/>
        <v>0</v>
      </c>
      <c r="B75" s="132">
        <f>+EaseData!G65</f>
        <v>0</v>
      </c>
      <c r="C75" s="126">
        <f>+EaseData!F65</f>
        <v>0</v>
      </c>
      <c r="D75" s="126">
        <f>+EaseData!D65</f>
        <v>0</v>
      </c>
      <c r="E75" s="127">
        <f>IF(EaseData!J65="Male", "M", IF(EaseData!J65="Female", "F", EaseData!J65))</f>
        <v>0</v>
      </c>
      <c r="F75" s="128">
        <f>+EaseData!M65</f>
        <v>0</v>
      </c>
      <c r="G75" s="128"/>
      <c r="H75" s="127"/>
      <c r="I75" s="126"/>
      <c r="J75" s="127"/>
      <c r="K75" s="127"/>
      <c r="L75" s="127"/>
      <c r="M75" s="127"/>
      <c r="N75" s="127"/>
      <c r="O75" s="127"/>
      <c r="P75" s="126">
        <f>+EaseData!T65</f>
        <v>0</v>
      </c>
      <c r="Q75" s="126"/>
      <c r="R75" s="129">
        <f>+EaseData!AK65</f>
        <v>0</v>
      </c>
      <c r="S75" s="133">
        <f>+EaseData!AT65</f>
        <v>0</v>
      </c>
      <c r="T75" s="128">
        <f>+EaseData!AE65</f>
        <v>0</v>
      </c>
      <c r="U75" s="126">
        <f>+EaseData!AA65</f>
        <v>0</v>
      </c>
      <c r="V75" s="131" t="s">
        <v>29</v>
      </c>
      <c r="W75" s="131"/>
      <c r="X75" s="131"/>
      <c r="Y75" s="131"/>
      <c r="Z75" s="131"/>
      <c r="AA75" s="134"/>
      <c r="AB75" s="110">
        <f>+EaseData!AU65</f>
        <v>0</v>
      </c>
      <c r="AC75" s="110">
        <f>+EaseData!AV65</f>
        <v>0</v>
      </c>
      <c r="AD75" s="110">
        <f>+EaseData!AW65</f>
        <v>0</v>
      </c>
    </row>
    <row r="76" spans="1:30" ht="33" customHeight="1" x14ac:dyDescent="0.2">
      <c r="A76" s="126">
        <f t="shared" si="0"/>
        <v>0</v>
      </c>
      <c r="B76" s="132">
        <f>+EaseData!G66</f>
        <v>0</v>
      </c>
      <c r="C76" s="126">
        <f>+EaseData!F66</f>
        <v>0</v>
      </c>
      <c r="D76" s="126">
        <f>+EaseData!D66</f>
        <v>0</v>
      </c>
      <c r="E76" s="127">
        <f>IF(EaseData!J66="Male", "M", IF(EaseData!J66="Female", "F", EaseData!J66))</f>
        <v>0</v>
      </c>
      <c r="F76" s="128">
        <f>+EaseData!M66</f>
        <v>0</v>
      </c>
      <c r="G76" s="128"/>
      <c r="H76" s="127"/>
      <c r="I76" s="126"/>
      <c r="J76" s="127"/>
      <c r="K76" s="127"/>
      <c r="L76" s="127"/>
      <c r="M76" s="127"/>
      <c r="N76" s="127"/>
      <c r="O76" s="127"/>
      <c r="P76" s="126">
        <f>+EaseData!T66</f>
        <v>0</v>
      </c>
      <c r="Q76" s="126"/>
      <c r="R76" s="129">
        <f>+EaseData!AK66</f>
        <v>0</v>
      </c>
      <c r="S76" s="133">
        <f>+EaseData!AT66</f>
        <v>0</v>
      </c>
      <c r="T76" s="128">
        <f>+EaseData!AE66</f>
        <v>0</v>
      </c>
      <c r="U76" s="126">
        <f>+EaseData!AA66</f>
        <v>0</v>
      </c>
      <c r="V76" s="131" t="s">
        <v>29</v>
      </c>
      <c r="W76" s="131"/>
      <c r="X76" s="131"/>
      <c r="Y76" s="131"/>
      <c r="Z76" s="131"/>
      <c r="AA76" s="134"/>
      <c r="AB76" s="110">
        <f>+EaseData!AU66</f>
        <v>0</v>
      </c>
      <c r="AC76" s="110">
        <f>+EaseData!AV66</f>
        <v>0</v>
      </c>
      <c r="AD76" s="110">
        <f>+EaseData!AW66</f>
        <v>0</v>
      </c>
    </row>
    <row r="77" spans="1:30" ht="33" customHeight="1" x14ac:dyDescent="0.2">
      <c r="A77" s="126">
        <f t="shared" si="0"/>
        <v>0</v>
      </c>
      <c r="B77" s="132">
        <f>+EaseData!G67</f>
        <v>0</v>
      </c>
      <c r="C77" s="126">
        <f>+EaseData!F67</f>
        <v>0</v>
      </c>
      <c r="D77" s="126">
        <f>+EaseData!D67</f>
        <v>0</v>
      </c>
      <c r="E77" s="127">
        <f>IF(EaseData!J67="Male", "M", IF(EaseData!J67="Female", "F", EaseData!J67))</f>
        <v>0</v>
      </c>
      <c r="F77" s="128">
        <f>+EaseData!M67</f>
        <v>0</v>
      </c>
      <c r="G77" s="128"/>
      <c r="H77" s="127"/>
      <c r="I77" s="126"/>
      <c r="J77" s="127"/>
      <c r="K77" s="127"/>
      <c r="L77" s="127"/>
      <c r="M77" s="127"/>
      <c r="N77" s="127"/>
      <c r="O77" s="127"/>
      <c r="P77" s="126">
        <f>+EaseData!T67</f>
        <v>0</v>
      </c>
      <c r="Q77" s="126"/>
      <c r="R77" s="129">
        <f>+EaseData!AK67</f>
        <v>0</v>
      </c>
      <c r="S77" s="133">
        <f>+EaseData!AT67</f>
        <v>0</v>
      </c>
      <c r="T77" s="128">
        <f>+EaseData!AE67</f>
        <v>0</v>
      </c>
      <c r="U77" s="126">
        <f>+EaseData!AA67</f>
        <v>0</v>
      </c>
      <c r="V77" s="131" t="s">
        <v>29</v>
      </c>
      <c r="W77" s="131"/>
      <c r="X77" s="131"/>
      <c r="Y77" s="131"/>
      <c r="Z77" s="131"/>
      <c r="AA77" s="134"/>
      <c r="AB77" s="110">
        <f>+EaseData!AU67</f>
        <v>0</v>
      </c>
      <c r="AC77" s="110">
        <f>+EaseData!AV67</f>
        <v>0</v>
      </c>
      <c r="AD77" s="110">
        <f>+EaseData!AW67</f>
        <v>0</v>
      </c>
    </row>
    <row r="78" spans="1:30" ht="33" customHeight="1" x14ac:dyDescent="0.2">
      <c r="A78" s="126">
        <f t="shared" ref="A78:A111" si="2">IF(B78="Employee",A77+1,IF(OR(B78=AG102,B78=AG104,B78=AG105,B78=AG106,B78=AG107,B78=AG108,B78=AG109,B78=AG110,B78=AG111),A77,""))</f>
        <v>0</v>
      </c>
      <c r="B78" s="132">
        <f>+EaseData!G68</f>
        <v>0</v>
      </c>
      <c r="C78" s="126">
        <f>+EaseData!F68</f>
        <v>0</v>
      </c>
      <c r="D78" s="126">
        <f>+EaseData!D68</f>
        <v>0</v>
      </c>
      <c r="E78" s="127">
        <f>IF(EaseData!J68="Male", "M", IF(EaseData!J68="Female", "F", EaseData!J68))</f>
        <v>0</v>
      </c>
      <c r="F78" s="128">
        <f>+EaseData!M68</f>
        <v>0</v>
      </c>
      <c r="G78" s="128"/>
      <c r="H78" s="127"/>
      <c r="I78" s="126"/>
      <c r="J78" s="127"/>
      <c r="K78" s="127"/>
      <c r="L78" s="127"/>
      <c r="M78" s="127"/>
      <c r="N78" s="127"/>
      <c r="O78" s="127"/>
      <c r="P78" s="126">
        <f>+EaseData!T68</f>
        <v>0</v>
      </c>
      <c r="Q78" s="126"/>
      <c r="R78" s="129">
        <f>+EaseData!AK68</f>
        <v>0</v>
      </c>
      <c r="S78" s="133">
        <f>+EaseData!AT68</f>
        <v>0</v>
      </c>
      <c r="T78" s="128">
        <f>+EaseData!AE68</f>
        <v>0</v>
      </c>
      <c r="U78" s="126">
        <f>+EaseData!AA68</f>
        <v>0</v>
      </c>
      <c r="V78" s="131" t="s">
        <v>29</v>
      </c>
      <c r="W78" s="131"/>
      <c r="X78" s="131"/>
      <c r="Y78" s="131"/>
      <c r="Z78" s="131"/>
      <c r="AA78" s="134"/>
      <c r="AB78" s="110">
        <f>+EaseData!AU68</f>
        <v>0</v>
      </c>
      <c r="AC78" s="110">
        <f>+EaseData!AV68</f>
        <v>0</v>
      </c>
      <c r="AD78" s="110">
        <f>+EaseData!AW68</f>
        <v>0</v>
      </c>
    </row>
    <row r="79" spans="1:30" ht="33" customHeight="1" x14ac:dyDescent="0.2">
      <c r="A79" s="126">
        <f t="shared" si="2"/>
        <v>0</v>
      </c>
      <c r="B79" s="132">
        <f>+EaseData!G69</f>
        <v>0</v>
      </c>
      <c r="C79" s="126">
        <f>+EaseData!F69</f>
        <v>0</v>
      </c>
      <c r="D79" s="126">
        <f>+EaseData!D69</f>
        <v>0</v>
      </c>
      <c r="E79" s="127">
        <f>IF(EaseData!J69="Male", "M", IF(EaseData!J69="Female", "F", EaseData!J69))</f>
        <v>0</v>
      </c>
      <c r="F79" s="128">
        <f>+EaseData!M69</f>
        <v>0</v>
      </c>
      <c r="G79" s="128"/>
      <c r="H79" s="127"/>
      <c r="I79" s="126"/>
      <c r="J79" s="127"/>
      <c r="K79" s="127"/>
      <c r="L79" s="127"/>
      <c r="M79" s="127"/>
      <c r="N79" s="127"/>
      <c r="O79" s="127"/>
      <c r="P79" s="126">
        <f>+EaseData!T69</f>
        <v>0</v>
      </c>
      <c r="Q79" s="126"/>
      <c r="R79" s="129">
        <f>+EaseData!AK69</f>
        <v>0</v>
      </c>
      <c r="S79" s="133">
        <f>+EaseData!AT69</f>
        <v>0</v>
      </c>
      <c r="T79" s="128">
        <f>+EaseData!AE69</f>
        <v>0</v>
      </c>
      <c r="U79" s="126">
        <f>+EaseData!AA69</f>
        <v>0</v>
      </c>
      <c r="V79" s="131" t="s">
        <v>29</v>
      </c>
      <c r="W79" s="131"/>
      <c r="X79" s="131"/>
      <c r="Y79" s="131"/>
      <c r="Z79" s="131"/>
      <c r="AA79" s="134"/>
      <c r="AB79" s="110">
        <f>+EaseData!AU69</f>
        <v>0</v>
      </c>
      <c r="AC79" s="110">
        <f>+EaseData!AV69</f>
        <v>0</v>
      </c>
      <c r="AD79" s="110">
        <f>+EaseData!AW69</f>
        <v>0</v>
      </c>
    </row>
    <row r="80" spans="1:30" ht="33" customHeight="1" x14ac:dyDescent="0.2">
      <c r="A80" s="126">
        <f t="shared" si="2"/>
        <v>0</v>
      </c>
      <c r="B80" s="132">
        <f>+EaseData!G70</f>
        <v>0</v>
      </c>
      <c r="C80" s="126">
        <f>+EaseData!F70</f>
        <v>0</v>
      </c>
      <c r="D80" s="126">
        <f>+EaseData!D70</f>
        <v>0</v>
      </c>
      <c r="E80" s="127">
        <f>IF(EaseData!J70="Male", "M", IF(EaseData!J70="Female", "F", EaseData!J70))</f>
        <v>0</v>
      </c>
      <c r="F80" s="128">
        <f>+EaseData!M70</f>
        <v>0</v>
      </c>
      <c r="G80" s="128"/>
      <c r="H80" s="127"/>
      <c r="I80" s="126"/>
      <c r="J80" s="127"/>
      <c r="K80" s="127"/>
      <c r="L80" s="127"/>
      <c r="M80" s="127"/>
      <c r="N80" s="127"/>
      <c r="O80" s="127"/>
      <c r="P80" s="126">
        <f>+EaseData!T70</f>
        <v>0</v>
      </c>
      <c r="Q80" s="126"/>
      <c r="R80" s="129">
        <f>+EaseData!AK70</f>
        <v>0</v>
      </c>
      <c r="S80" s="133">
        <f>+EaseData!AT70</f>
        <v>0</v>
      </c>
      <c r="T80" s="128">
        <f>+EaseData!AE70</f>
        <v>0</v>
      </c>
      <c r="U80" s="126">
        <f>+EaseData!AA70</f>
        <v>0</v>
      </c>
      <c r="V80" s="131" t="s">
        <v>29</v>
      </c>
      <c r="W80" s="131"/>
      <c r="X80" s="131"/>
      <c r="Y80" s="131"/>
      <c r="Z80" s="131"/>
      <c r="AA80" s="134"/>
      <c r="AB80" s="110">
        <f>+EaseData!AU70</f>
        <v>0</v>
      </c>
      <c r="AC80" s="110">
        <f>+EaseData!AV70</f>
        <v>0</v>
      </c>
      <c r="AD80" s="110">
        <f>+EaseData!AW70</f>
        <v>0</v>
      </c>
    </row>
    <row r="81" spans="1:30" ht="33" customHeight="1" x14ac:dyDescent="0.2">
      <c r="A81" s="126">
        <f t="shared" si="2"/>
        <v>0</v>
      </c>
      <c r="B81" s="132">
        <f>+EaseData!G71</f>
        <v>0</v>
      </c>
      <c r="C81" s="126">
        <f>+EaseData!F71</f>
        <v>0</v>
      </c>
      <c r="D81" s="126">
        <f>+EaseData!D71</f>
        <v>0</v>
      </c>
      <c r="E81" s="127">
        <f>IF(EaseData!J71="Male", "M", IF(EaseData!J71="Female", "F", EaseData!J71))</f>
        <v>0</v>
      </c>
      <c r="F81" s="128">
        <f>+EaseData!M71</f>
        <v>0</v>
      </c>
      <c r="G81" s="128"/>
      <c r="H81" s="127"/>
      <c r="I81" s="126"/>
      <c r="J81" s="127"/>
      <c r="K81" s="127"/>
      <c r="L81" s="127"/>
      <c r="M81" s="127"/>
      <c r="N81" s="127"/>
      <c r="O81" s="127"/>
      <c r="P81" s="126">
        <f>+EaseData!T71</f>
        <v>0</v>
      </c>
      <c r="Q81" s="126"/>
      <c r="R81" s="129">
        <f>+EaseData!AK71</f>
        <v>0</v>
      </c>
      <c r="S81" s="133">
        <f>+EaseData!AT71</f>
        <v>0</v>
      </c>
      <c r="T81" s="128">
        <f>+EaseData!AE71</f>
        <v>0</v>
      </c>
      <c r="U81" s="126">
        <f>+EaseData!AA71</f>
        <v>0</v>
      </c>
      <c r="V81" s="131" t="s">
        <v>29</v>
      </c>
      <c r="W81" s="131"/>
      <c r="X81" s="131"/>
      <c r="Y81" s="131"/>
      <c r="Z81" s="131"/>
      <c r="AA81" s="134"/>
      <c r="AB81" s="110">
        <f>+EaseData!AU71</f>
        <v>0</v>
      </c>
      <c r="AC81" s="110">
        <f>+EaseData!AV71</f>
        <v>0</v>
      </c>
      <c r="AD81" s="110">
        <f>+EaseData!AW71</f>
        <v>0</v>
      </c>
    </row>
    <row r="82" spans="1:30" ht="33" customHeight="1" x14ac:dyDescent="0.2">
      <c r="A82" s="126">
        <f t="shared" si="2"/>
        <v>0</v>
      </c>
      <c r="B82" s="132">
        <f>+EaseData!G72</f>
        <v>0</v>
      </c>
      <c r="C82" s="126">
        <f>+EaseData!F72</f>
        <v>0</v>
      </c>
      <c r="D82" s="126">
        <f>+EaseData!D72</f>
        <v>0</v>
      </c>
      <c r="E82" s="127">
        <f>IF(EaseData!J72="Male", "M", IF(EaseData!J72="Female", "F", EaseData!J72))</f>
        <v>0</v>
      </c>
      <c r="F82" s="128">
        <f>+EaseData!M72</f>
        <v>0</v>
      </c>
      <c r="G82" s="128"/>
      <c r="H82" s="127"/>
      <c r="I82" s="126"/>
      <c r="J82" s="127"/>
      <c r="K82" s="127"/>
      <c r="L82" s="127"/>
      <c r="M82" s="127"/>
      <c r="N82" s="127"/>
      <c r="O82" s="127"/>
      <c r="P82" s="126">
        <f>+EaseData!T72</f>
        <v>0</v>
      </c>
      <c r="Q82" s="126"/>
      <c r="R82" s="129">
        <f>+EaseData!AK72</f>
        <v>0</v>
      </c>
      <c r="S82" s="133">
        <f>+EaseData!AT72</f>
        <v>0</v>
      </c>
      <c r="T82" s="128">
        <f>+EaseData!AE72</f>
        <v>0</v>
      </c>
      <c r="U82" s="126">
        <f>+EaseData!AA72</f>
        <v>0</v>
      </c>
      <c r="V82" s="131" t="s">
        <v>29</v>
      </c>
      <c r="W82" s="131"/>
      <c r="X82" s="131"/>
      <c r="Y82" s="131"/>
      <c r="Z82" s="131"/>
      <c r="AA82" s="134"/>
      <c r="AB82" s="110">
        <f>+EaseData!AU72</f>
        <v>0</v>
      </c>
      <c r="AC82" s="110">
        <f>+EaseData!AV72</f>
        <v>0</v>
      </c>
      <c r="AD82" s="110">
        <f>+EaseData!AW72</f>
        <v>0</v>
      </c>
    </row>
    <row r="83" spans="1:30" ht="33" customHeight="1" x14ac:dyDescent="0.2">
      <c r="A83" s="126">
        <f t="shared" si="2"/>
        <v>0</v>
      </c>
      <c r="B83" s="132">
        <f>+EaseData!G73</f>
        <v>0</v>
      </c>
      <c r="C83" s="126">
        <f>+EaseData!F73</f>
        <v>0</v>
      </c>
      <c r="D83" s="126">
        <f>+EaseData!D73</f>
        <v>0</v>
      </c>
      <c r="E83" s="127">
        <f>IF(EaseData!J73="Male", "M", IF(EaseData!J73="Female", "F", EaseData!J73))</f>
        <v>0</v>
      </c>
      <c r="F83" s="128">
        <f>+EaseData!M73</f>
        <v>0</v>
      </c>
      <c r="G83" s="128"/>
      <c r="H83" s="127"/>
      <c r="I83" s="126"/>
      <c r="J83" s="127"/>
      <c r="K83" s="127"/>
      <c r="L83" s="127"/>
      <c r="M83" s="127"/>
      <c r="N83" s="127"/>
      <c r="O83" s="127"/>
      <c r="P83" s="126">
        <f>+EaseData!T73</f>
        <v>0</v>
      </c>
      <c r="Q83" s="126"/>
      <c r="R83" s="129">
        <f>+EaseData!AK73</f>
        <v>0</v>
      </c>
      <c r="S83" s="133">
        <f>+EaseData!AT73</f>
        <v>0</v>
      </c>
      <c r="T83" s="128">
        <f>+EaseData!AE73</f>
        <v>0</v>
      </c>
      <c r="U83" s="126">
        <f>+EaseData!AA73</f>
        <v>0</v>
      </c>
      <c r="V83" s="131" t="s">
        <v>29</v>
      </c>
      <c r="W83" s="131"/>
      <c r="X83" s="131"/>
      <c r="Y83" s="131"/>
      <c r="Z83" s="131"/>
      <c r="AA83" s="134"/>
      <c r="AB83" s="110">
        <f>+EaseData!AU73</f>
        <v>0</v>
      </c>
      <c r="AC83" s="110">
        <f>+EaseData!AV73</f>
        <v>0</v>
      </c>
      <c r="AD83" s="110">
        <f>+EaseData!AW73</f>
        <v>0</v>
      </c>
    </row>
    <row r="84" spans="1:30" ht="33" customHeight="1" x14ac:dyDescent="0.2">
      <c r="A84" s="126">
        <f t="shared" si="2"/>
        <v>0</v>
      </c>
      <c r="B84" s="132">
        <f>+EaseData!G74</f>
        <v>0</v>
      </c>
      <c r="C84" s="126">
        <f>+EaseData!F74</f>
        <v>0</v>
      </c>
      <c r="D84" s="126">
        <f>+EaseData!D74</f>
        <v>0</v>
      </c>
      <c r="E84" s="127">
        <f>IF(EaseData!J74="Male", "M", IF(EaseData!J74="Female", "F", EaseData!J74))</f>
        <v>0</v>
      </c>
      <c r="F84" s="128">
        <f>+EaseData!M74</f>
        <v>0</v>
      </c>
      <c r="G84" s="128"/>
      <c r="H84" s="127"/>
      <c r="I84" s="126"/>
      <c r="J84" s="127"/>
      <c r="K84" s="127"/>
      <c r="L84" s="127"/>
      <c r="M84" s="127"/>
      <c r="N84" s="127"/>
      <c r="O84" s="127"/>
      <c r="P84" s="126">
        <f>+EaseData!T74</f>
        <v>0</v>
      </c>
      <c r="Q84" s="126"/>
      <c r="R84" s="129">
        <f>+EaseData!AK74</f>
        <v>0</v>
      </c>
      <c r="S84" s="133">
        <f>+EaseData!AT74</f>
        <v>0</v>
      </c>
      <c r="T84" s="128">
        <f>+EaseData!AE74</f>
        <v>0</v>
      </c>
      <c r="U84" s="126">
        <f>+EaseData!AA74</f>
        <v>0</v>
      </c>
      <c r="V84" s="131" t="s">
        <v>29</v>
      </c>
      <c r="W84" s="131"/>
      <c r="X84" s="131"/>
      <c r="Y84" s="131"/>
      <c r="Z84" s="131"/>
      <c r="AA84" s="134"/>
      <c r="AB84" s="110">
        <f>+EaseData!AU74</f>
        <v>0</v>
      </c>
      <c r="AC84" s="110">
        <f>+EaseData!AV74</f>
        <v>0</v>
      </c>
      <c r="AD84" s="110">
        <f>+EaseData!AW74</f>
        <v>0</v>
      </c>
    </row>
    <row r="85" spans="1:30" ht="33" customHeight="1" x14ac:dyDescent="0.2">
      <c r="A85" s="126">
        <f t="shared" si="2"/>
        <v>0</v>
      </c>
      <c r="B85" s="132">
        <f>+EaseData!G75</f>
        <v>0</v>
      </c>
      <c r="C85" s="126">
        <f>+EaseData!F75</f>
        <v>0</v>
      </c>
      <c r="D85" s="126">
        <f>+EaseData!D75</f>
        <v>0</v>
      </c>
      <c r="E85" s="127">
        <f>IF(EaseData!J75="Male", "M", IF(EaseData!J75="Female", "F", EaseData!J75))</f>
        <v>0</v>
      </c>
      <c r="F85" s="128">
        <f>+EaseData!M75</f>
        <v>0</v>
      </c>
      <c r="G85" s="128"/>
      <c r="H85" s="127"/>
      <c r="I85" s="126"/>
      <c r="J85" s="127"/>
      <c r="K85" s="127"/>
      <c r="L85" s="127"/>
      <c r="M85" s="127"/>
      <c r="N85" s="127"/>
      <c r="O85" s="127"/>
      <c r="P85" s="126">
        <f>+EaseData!T75</f>
        <v>0</v>
      </c>
      <c r="Q85" s="126"/>
      <c r="R85" s="129">
        <f>+EaseData!AK75</f>
        <v>0</v>
      </c>
      <c r="S85" s="133">
        <f>+EaseData!AT75</f>
        <v>0</v>
      </c>
      <c r="T85" s="128">
        <f>+EaseData!AE75</f>
        <v>0</v>
      </c>
      <c r="U85" s="126">
        <f>+EaseData!AA75</f>
        <v>0</v>
      </c>
      <c r="V85" s="131" t="s">
        <v>29</v>
      </c>
      <c r="W85" s="131"/>
      <c r="X85" s="131"/>
      <c r="Y85" s="131"/>
      <c r="Z85" s="131"/>
      <c r="AA85" s="134"/>
      <c r="AB85" s="110">
        <f>+EaseData!AU75</f>
        <v>0</v>
      </c>
      <c r="AC85" s="110">
        <f>+EaseData!AV75</f>
        <v>0</v>
      </c>
      <c r="AD85" s="110">
        <f>+EaseData!AW75</f>
        <v>0</v>
      </c>
    </row>
    <row r="86" spans="1:30" ht="33" customHeight="1" x14ac:dyDescent="0.2">
      <c r="A86" s="126">
        <f t="shared" si="2"/>
        <v>0</v>
      </c>
      <c r="B86" s="132">
        <f>+EaseData!G76</f>
        <v>0</v>
      </c>
      <c r="C86" s="126">
        <f>+EaseData!F76</f>
        <v>0</v>
      </c>
      <c r="D86" s="126">
        <f>+EaseData!D76</f>
        <v>0</v>
      </c>
      <c r="E86" s="127">
        <f>IF(EaseData!J76="Male", "M", IF(EaseData!J76="Female", "F", EaseData!J76))</f>
        <v>0</v>
      </c>
      <c r="F86" s="128">
        <f>+EaseData!M76</f>
        <v>0</v>
      </c>
      <c r="G86" s="128"/>
      <c r="H86" s="127"/>
      <c r="I86" s="126"/>
      <c r="J86" s="127"/>
      <c r="K86" s="127"/>
      <c r="L86" s="127"/>
      <c r="M86" s="127"/>
      <c r="N86" s="127"/>
      <c r="O86" s="127"/>
      <c r="P86" s="126">
        <f>+EaseData!T76</f>
        <v>0</v>
      </c>
      <c r="Q86" s="126"/>
      <c r="R86" s="129">
        <f>+EaseData!AK76</f>
        <v>0</v>
      </c>
      <c r="S86" s="133">
        <f>+EaseData!AT76</f>
        <v>0</v>
      </c>
      <c r="T86" s="128">
        <f>+EaseData!AE76</f>
        <v>0</v>
      </c>
      <c r="U86" s="126">
        <f>+EaseData!AA76</f>
        <v>0</v>
      </c>
      <c r="V86" s="131" t="s">
        <v>29</v>
      </c>
      <c r="W86" s="131"/>
      <c r="X86" s="131"/>
      <c r="Y86" s="131"/>
      <c r="Z86" s="131"/>
      <c r="AA86" s="134"/>
      <c r="AB86" s="110">
        <f>+EaseData!AU76</f>
        <v>0</v>
      </c>
      <c r="AC86" s="110">
        <f>+EaseData!AV76</f>
        <v>0</v>
      </c>
      <c r="AD86" s="110">
        <f>+EaseData!AW76</f>
        <v>0</v>
      </c>
    </row>
    <row r="87" spans="1:30" ht="33" customHeight="1" x14ac:dyDescent="0.2">
      <c r="A87" s="126">
        <f t="shared" si="2"/>
        <v>0</v>
      </c>
      <c r="B87" s="132">
        <f>+EaseData!G77</f>
        <v>0</v>
      </c>
      <c r="C87" s="126">
        <f>+EaseData!F77</f>
        <v>0</v>
      </c>
      <c r="D87" s="126">
        <f>+EaseData!D77</f>
        <v>0</v>
      </c>
      <c r="E87" s="127">
        <f>IF(EaseData!J77="Male", "M", IF(EaseData!J77="Female", "F", EaseData!J77))</f>
        <v>0</v>
      </c>
      <c r="F87" s="128">
        <f>+EaseData!M77</f>
        <v>0</v>
      </c>
      <c r="G87" s="128"/>
      <c r="H87" s="127"/>
      <c r="I87" s="126"/>
      <c r="J87" s="127"/>
      <c r="K87" s="127"/>
      <c r="L87" s="127"/>
      <c r="M87" s="127"/>
      <c r="N87" s="127"/>
      <c r="O87" s="127"/>
      <c r="P87" s="126">
        <f>+EaseData!T77</f>
        <v>0</v>
      </c>
      <c r="Q87" s="126"/>
      <c r="R87" s="129">
        <f>+EaseData!AK77</f>
        <v>0</v>
      </c>
      <c r="S87" s="133">
        <f>+EaseData!AT77</f>
        <v>0</v>
      </c>
      <c r="T87" s="128">
        <f>+EaseData!AE77</f>
        <v>0</v>
      </c>
      <c r="U87" s="126">
        <f>+EaseData!AA77</f>
        <v>0</v>
      </c>
      <c r="V87" s="131" t="s">
        <v>29</v>
      </c>
      <c r="W87" s="131"/>
      <c r="X87" s="131"/>
      <c r="Y87" s="131"/>
      <c r="Z87" s="131"/>
      <c r="AA87" s="134"/>
      <c r="AB87" s="110">
        <f>+EaseData!AU77</f>
        <v>0</v>
      </c>
      <c r="AC87" s="110">
        <f>+EaseData!AV77</f>
        <v>0</v>
      </c>
      <c r="AD87" s="110">
        <f>+EaseData!AW77</f>
        <v>0</v>
      </c>
    </row>
    <row r="88" spans="1:30" ht="33" customHeight="1" x14ac:dyDescent="0.2">
      <c r="A88" s="126">
        <f t="shared" si="2"/>
        <v>0</v>
      </c>
      <c r="B88" s="132">
        <f>+EaseData!G78</f>
        <v>0</v>
      </c>
      <c r="C88" s="126">
        <f>+EaseData!F78</f>
        <v>0</v>
      </c>
      <c r="D88" s="126">
        <f>+EaseData!D78</f>
        <v>0</v>
      </c>
      <c r="E88" s="127">
        <f>IF(EaseData!J78="Male", "M", IF(EaseData!J78="Female", "F", EaseData!J78))</f>
        <v>0</v>
      </c>
      <c r="F88" s="128">
        <f>+EaseData!M78</f>
        <v>0</v>
      </c>
      <c r="G88" s="128"/>
      <c r="H88" s="127"/>
      <c r="I88" s="126"/>
      <c r="J88" s="127"/>
      <c r="K88" s="127"/>
      <c r="L88" s="127"/>
      <c r="M88" s="127"/>
      <c r="N88" s="127"/>
      <c r="O88" s="127"/>
      <c r="P88" s="126">
        <f>+EaseData!T78</f>
        <v>0</v>
      </c>
      <c r="Q88" s="126"/>
      <c r="R88" s="129">
        <f>+EaseData!AK78</f>
        <v>0</v>
      </c>
      <c r="S88" s="133">
        <f>+EaseData!AT78</f>
        <v>0</v>
      </c>
      <c r="T88" s="128">
        <f>+EaseData!AE78</f>
        <v>0</v>
      </c>
      <c r="U88" s="126">
        <f>+EaseData!AA78</f>
        <v>0</v>
      </c>
      <c r="V88" s="131" t="s">
        <v>29</v>
      </c>
      <c r="W88" s="131"/>
      <c r="X88" s="131"/>
      <c r="Y88" s="131"/>
      <c r="Z88" s="131"/>
      <c r="AA88" s="134"/>
      <c r="AB88" s="110">
        <f>+EaseData!AU78</f>
        <v>0</v>
      </c>
      <c r="AC88" s="110">
        <f>+EaseData!AV78</f>
        <v>0</v>
      </c>
      <c r="AD88" s="110">
        <f>+EaseData!AW78</f>
        <v>0</v>
      </c>
    </row>
    <row r="89" spans="1:30" ht="33" customHeight="1" x14ac:dyDescent="0.2">
      <c r="A89" s="126">
        <f t="shared" si="2"/>
        <v>0</v>
      </c>
      <c r="B89" s="132">
        <f>+EaseData!G79</f>
        <v>0</v>
      </c>
      <c r="C89" s="126">
        <f>+EaseData!F79</f>
        <v>0</v>
      </c>
      <c r="D89" s="126">
        <f>+EaseData!D79</f>
        <v>0</v>
      </c>
      <c r="E89" s="127">
        <f>IF(EaseData!J79="Male", "M", IF(EaseData!J79="Female", "F", EaseData!J79))</f>
        <v>0</v>
      </c>
      <c r="F89" s="128">
        <f>+EaseData!M79</f>
        <v>0</v>
      </c>
      <c r="G89" s="128"/>
      <c r="H89" s="127"/>
      <c r="I89" s="126"/>
      <c r="J89" s="127"/>
      <c r="K89" s="127"/>
      <c r="L89" s="127"/>
      <c r="M89" s="127"/>
      <c r="N89" s="127"/>
      <c r="O89" s="127"/>
      <c r="P89" s="126">
        <f>+EaseData!T79</f>
        <v>0</v>
      </c>
      <c r="Q89" s="126"/>
      <c r="R89" s="129">
        <f>+EaseData!AK79</f>
        <v>0</v>
      </c>
      <c r="S89" s="133">
        <f>+EaseData!AT79</f>
        <v>0</v>
      </c>
      <c r="T89" s="128">
        <f>+EaseData!AE79</f>
        <v>0</v>
      </c>
      <c r="U89" s="126">
        <f>+EaseData!AA79</f>
        <v>0</v>
      </c>
      <c r="V89" s="131" t="s">
        <v>29</v>
      </c>
      <c r="W89" s="131"/>
      <c r="X89" s="131"/>
      <c r="Y89" s="131"/>
      <c r="Z89" s="131"/>
      <c r="AA89" s="134"/>
      <c r="AB89" s="110">
        <f>+EaseData!AU79</f>
        <v>0</v>
      </c>
      <c r="AC89" s="110">
        <f>+EaseData!AV79</f>
        <v>0</v>
      </c>
      <c r="AD89" s="110">
        <f>+EaseData!AW79</f>
        <v>0</v>
      </c>
    </row>
    <row r="90" spans="1:30" ht="33" customHeight="1" x14ac:dyDescent="0.2">
      <c r="A90" s="126">
        <f t="shared" si="2"/>
        <v>0</v>
      </c>
      <c r="B90" s="132">
        <f>+EaseData!G80</f>
        <v>0</v>
      </c>
      <c r="C90" s="126">
        <f>+EaseData!F80</f>
        <v>0</v>
      </c>
      <c r="D90" s="126">
        <f>+EaseData!D80</f>
        <v>0</v>
      </c>
      <c r="E90" s="127">
        <f>IF(EaseData!J80="Male", "M", IF(EaseData!J80="Female", "F", EaseData!J80))</f>
        <v>0</v>
      </c>
      <c r="F90" s="128">
        <f>+EaseData!M80</f>
        <v>0</v>
      </c>
      <c r="G90" s="128"/>
      <c r="H90" s="127"/>
      <c r="I90" s="126"/>
      <c r="J90" s="127"/>
      <c r="K90" s="127"/>
      <c r="L90" s="127"/>
      <c r="M90" s="127"/>
      <c r="N90" s="127"/>
      <c r="O90" s="127"/>
      <c r="P90" s="126">
        <f>+EaseData!T80</f>
        <v>0</v>
      </c>
      <c r="Q90" s="126"/>
      <c r="R90" s="129">
        <f>+EaseData!AK80</f>
        <v>0</v>
      </c>
      <c r="S90" s="133">
        <f>+EaseData!AT80</f>
        <v>0</v>
      </c>
      <c r="T90" s="128">
        <f>+EaseData!AE80</f>
        <v>0</v>
      </c>
      <c r="U90" s="126">
        <f>+EaseData!AA80</f>
        <v>0</v>
      </c>
      <c r="V90" s="131" t="s">
        <v>29</v>
      </c>
      <c r="W90" s="131"/>
      <c r="X90" s="131"/>
      <c r="Y90" s="131"/>
      <c r="Z90" s="131"/>
      <c r="AA90" s="134"/>
      <c r="AB90" s="110">
        <f>+EaseData!AU80</f>
        <v>0</v>
      </c>
      <c r="AC90" s="110">
        <f>+EaseData!AV80</f>
        <v>0</v>
      </c>
      <c r="AD90" s="110">
        <f>+EaseData!AW80</f>
        <v>0</v>
      </c>
    </row>
    <row r="91" spans="1:30" ht="33" customHeight="1" x14ac:dyDescent="0.2">
      <c r="A91" s="126">
        <f t="shared" si="2"/>
        <v>0</v>
      </c>
      <c r="B91" s="132">
        <f>+EaseData!G81</f>
        <v>0</v>
      </c>
      <c r="C91" s="126">
        <f>+EaseData!F81</f>
        <v>0</v>
      </c>
      <c r="D91" s="126">
        <f>+EaseData!D81</f>
        <v>0</v>
      </c>
      <c r="E91" s="127">
        <f>IF(EaseData!J81="Male", "M", IF(EaseData!J81="Female", "F", EaseData!J81))</f>
        <v>0</v>
      </c>
      <c r="F91" s="128">
        <f>+EaseData!M81</f>
        <v>0</v>
      </c>
      <c r="G91" s="128"/>
      <c r="H91" s="127"/>
      <c r="I91" s="126"/>
      <c r="J91" s="127"/>
      <c r="K91" s="127"/>
      <c r="L91" s="127"/>
      <c r="M91" s="127"/>
      <c r="N91" s="127"/>
      <c r="O91" s="127"/>
      <c r="P91" s="126">
        <f>+EaseData!T81</f>
        <v>0</v>
      </c>
      <c r="Q91" s="126"/>
      <c r="R91" s="129">
        <f>+EaseData!AK81</f>
        <v>0</v>
      </c>
      <c r="S91" s="133">
        <f>+EaseData!AT81</f>
        <v>0</v>
      </c>
      <c r="T91" s="128">
        <f>+EaseData!AE81</f>
        <v>0</v>
      </c>
      <c r="U91" s="126">
        <f>+EaseData!AA81</f>
        <v>0</v>
      </c>
      <c r="V91" s="131" t="s">
        <v>29</v>
      </c>
      <c r="W91" s="131"/>
      <c r="X91" s="131"/>
      <c r="Y91" s="131"/>
      <c r="Z91" s="131"/>
      <c r="AA91" s="134"/>
      <c r="AB91" s="110">
        <f>+EaseData!AU81</f>
        <v>0</v>
      </c>
      <c r="AC91" s="110">
        <f>+EaseData!AV81</f>
        <v>0</v>
      </c>
      <c r="AD91" s="110">
        <f>+EaseData!AW81</f>
        <v>0</v>
      </c>
    </row>
    <row r="92" spans="1:30" ht="33" customHeight="1" x14ac:dyDescent="0.2">
      <c r="A92" s="126">
        <f t="shared" si="2"/>
        <v>0</v>
      </c>
      <c r="B92" s="132">
        <f>+EaseData!G82</f>
        <v>0</v>
      </c>
      <c r="C92" s="126">
        <f>+EaseData!F82</f>
        <v>0</v>
      </c>
      <c r="D92" s="126">
        <f>+EaseData!D82</f>
        <v>0</v>
      </c>
      <c r="E92" s="127">
        <f>IF(EaseData!J82="Male", "M", IF(EaseData!J82="Female", "F", EaseData!J82))</f>
        <v>0</v>
      </c>
      <c r="F92" s="128">
        <f>+EaseData!M82</f>
        <v>0</v>
      </c>
      <c r="G92" s="128"/>
      <c r="H92" s="127"/>
      <c r="I92" s="126"/>
      <c r="J92" s="127"/>
      <c r="K92" s="127"/>
      <c r="L92" s="127"/>
      <c r="M92" s="127"/>
      <c r="N92" s="127"/>
      <c r="O92" s="127"/>
      <c r="P92" s="126">
        <f>+EaseData!T82</f>
        <v>0</v>
      </c>
      <c r="Q92" s="126"/>
      <c r="R92" s="129">
        <f>+EaseData!AK82</f>
        <v>0</v>
      </c>
      <c r="S92" s="133">
        <f>+EaseData!AT82</f>
        <v>0</v>
      </c>
      <c r="T92" s="128">
        <f>+EaseData!AE82</f>
        <v>0</v>
      </c>
      <c r="U92" s="126">
        <f>+EaseData!AA82</f>
        <v>0</v>
      </c>
      <c r="V92" s="131" t="s">
        <v>29</v>
      </c>
      <c r="W92" s="131"/>
      <c r="X92" s="131"/>
      <c r="Y92" s="131"/>
      <c r="Z92" s="131"/>
      <c r="AA92" s="134"/>
      <c r="AB92" s="110">
        <f>+EaseData!AU82</f>
        <v>0</v>
      </c>
      <c r="AC92" s="110">
        <f>+EaseData!AV82</f>
        <v>0</v>
      </c>
      <c r="AD92" s="110">
        <f>+EaseData!AW82</f>
        <v>0</v>
      </c>
    </row>
    <row r="93" spans="1:30" ht="33" customHeight="1" x14ac:dyDescent="0.2">
      <c r="A93" s="126">
        <f t="shared" si="2"/>
        <v>0</v>
      </c>
      <c r="B93" s="132">
        <f>+EaseData!G83</f>
        <v>0</v>
      </c>
      <c r="C93" s="126">
        <f>+EaseData!F83</f>
        <v>0</v>
      </c>
      <c r="D93" s="126">
        <f>+EaseData!D83</f>
        <v>0</v>
      </c>
      <c r="E93" s="127">
        <f>IF(EaseData!J83="Male", "M", IF(EaseData!J83="Female", "F", EaseData!J83))</f>
        <v>0</v>
      </c>
      <c r="F93" s="128">
        <f>+EaseData!M83</f>
        <v>0</v>
      </c>
      <c r="G93" s="128"/>
      <c r="H93" s="127"/>
      <c r="I93" s="126"/>
      <c r="J93" s="127"/>
      <c r="K93" s="127"/>
      <c r="L93" s="127"/>
      <c r="M93" s="127"/>
      <c r="N93" s="127"/>
      <c r="O93" s="127"/>
      <c r="P93" s="126">
        <f>+EaseData!T83</f>
        <v>0</v>
      </c>
      <c r="Q93" s="126"/>
      <c r="R93" s="129">
        <f>+EaseData!AK83</f>
        <v>0</v>
      </c>
      <c r="S93" s="133">
        <f>+EaseData!AT83</f>
        <v>0</v>
      </c>
      <c r="T93" s="128">
        <f>+EaseData!AE83</f>
        <v>0</v>
      </c>
      <c r="U93" s="126">
        <f>+EaseData!AA83</f>
        <v>0</v>
      </c>
      <c r="V93" s="131" t="s">
        <v>29</v>
      </c>
      <c r="W93" s="131"/>
      <c r="X93" s="131"/>
      <c r="Y93" s="131"/>
      <c r="Z93" s="131"/>
      <c r="AA93" s="134"/>
      <c r="AB93" s="110">
        <f>+EaseData!AU83</f>
        <v>0</v>
      </c>
      <c r="AC93" s="110">
        <f>+EaseData!AV83</f>
        <v>0</v>
      </c>
      <c r="AD93" s="110">
        <f>+EaseData!AW83</f>
        <v>0</v>
      </c>
    </row>
    <row r="94" spans="1:30" ht="33" customHeight="1" x14ac:dyDescent="0.2">
      <c r="A94" s="126">
        <f t="shared" si="2"/>
        <v>0</v>
      </c>
      <c r="B94" s="132">
        <f>+EaseData!G84</f>
        <v>0</v>
      </c>
      <c r="C94" s="126">
        <f>+EaseData!F84</f>
        <v>0</v>
      </c>
      <c r="D94" s="126">
        <f>+EaseData!D84</f>
        <v>0</v>
      </c>
      <c r="E94" s="127">
        <f>IF(EaseData!J84="Male", "M", IF(EaseData!J84="Female", "F", EaseData!J84))</f>
        <v>0</v>
      </c>
      <c r="F94" s="128">
        <f>+EaseData!M84</f>
        <v>0</v>
      </c>
      <c r="G94" s="128"/>
      <c r="H94" s="127"/>
      <c r="I94" s="126"/>
      <c r="J94" s="127"/>
      <c r="K94" s="127"/>
      <c r="L94" s="127"/>
      <c r="M94" s="127"/>
      <c r="N94" s="127"/>
      <c r="O94" s="127"/>
      <c r="P94" s="126">
        <f>+EaseData!T84</f>
        <v>0</v>
      </c>
      <c r="Q94" s="126"/>
      <c r="R94" s="129">
        <f>+EaseData!AK84</f>
        <v>0</v>
      </c>
      <c r="S94" s="133">
        <f>+EaseData!AT84</f>
        <v>0</v>
      </c>
      <c r="T94" s="128">
        <f>+EaseData!AE84</f>
        <v>0</v>
      </c>
      <c r="U94" s="126">
        <f>+EaseData!AA84</f>
        <v>0</v>
      </c>
      <c r="V94" s="131" t="s">
        <v>29</v>
      </c>
      <c r="W94" s="131"/>
      <c r="X94" s="131"/>
      <c r="Y94" s="131"/>
      <c r="Z94" s="131"/>
      <c r="AA94" s="134"/>
      <c r="AB94" s="110">
        <f>+EaseData!AU84</f>
        <v>0</v>
      </c>
      <c r="AC94" s="110">
        <f>+EaseData!AV84</f>
        <v>0</v>
      </c>
      <c r="AD94" s="110">
        <f>+EaseData!AW84</f>
        <v>0</v>
      </c>
    </row>
    <row r="95" spans="1:30" ht="33" customHeight="1" x14ac:dyDescent="0.2">
      <c r="A95" s="126">
        <f t="shared" si="2"/>
        <v>0</v>
      </c>
      <c r="B95" s="132">
        <f>+EaseData!G85</f>
        <v>0</v>
      </c>
      <c r="C95" s="126">
        <f>+EaseData!F85</f>
        <v>0</v>
      </c>
      <c r="D95" s="126">
        <f>+EaseData!D85</f>
        <v>0</v>
      </c>
      <c r="E95" s="127">
        <f>IF(EaseData!J85="Male", "M", IF(EaseData!J85="Female", "F", EaseData!J85))</f>
        <v>0</v>
      </c>
      <c r="F95" s="128">
        <f>+EaseData!M85</f>
        <v>0</v>
      </c>
      <c r="G95" s="128"/>
      <c r="H95" s="127"/>
      <c r="I95" s="126"/>
      <c r="J95" s="127"/>
      <c r="K95" s="127"/>
      <c r="L95" s="127"/>
      <c r="M95" s="127"/>
      <c r="N95" s="127"/>
      <c r="O95" s="127"/>
      <c r="P95" s="126">
        <f>+EaseData!T85</f>
        <v>0</v>
      </c>
      <c r="Q95" s="126"/>
      <c r="R95" s="129">
        <f>+EaseData!AK85</f>
        <v>0</v>
      </c>
      <c r="S95" s="133">
        <f>+EaseData!AT85</f>
        <v>0</v>
      </c>
      <c r="T95" s="128">
        <f>+EaseData!AE85</f>
        <v>0</v>
      </c>
      <c r="U95" s="126">
        <f>+EaseData!AA85</f>
        <v>0</v>
      </c>
      <c r="V95" s="131" t="s">
        <v>29</v>
      </c>
      <c r="W95" s="131"/>
      <c r="X95" s="131"/>
      <c r="Y95" s="131"/>
      <c r="Z95" s="131"/>
      <c r="AA95" s="134"/>
      <c r="AB95" s="110">
        <f>+EaseData!AU85</f>
        <v>0</v>
      </c>
      <c r="AC95" s="110">
        <f>+EaseData!AV85</f>
        <v>0</v>
      </c>
      <c r="AD95" s="110">
        <f>+EaseData!AW85</f>
        <v>0</v>
      </c>
    </row>
    <row r="96" spans="1:30" ht="33" customHeight="1" x14ac:dyDescent="0.2">
      <c r="A96" s="126">
        <f t="shared" si="2"/>
        <v>0</v>
      </c>
      <c r="B96" s="132">
        <f>+EaseData!G86</f>
        <v>0</v>
      </c>
      <c r="C96" s="126">
        <f>+EaseData!F86</f>
        <v>0</v>
      </c>
      <c r="D96" s="126">
        <f>+EaseData!D86</f>
        <v>0</v>
      </c>
      <c r="E96" s="127">
        <f>IF(EaseData!J86="Male", "M", IF(EaseData!J86="Female", "F", EaseData!J86))</f>
        <v>0</v>
      </c>
      <c r="F96" s="128">
        <f>+EaseData!M86</f>
        <v>0</v>
      </c>
      <c r="G96" s="128"/>
      <c r="H96" s="127"/>
      <c r="I96" s="126"/>
      <c r="J96" s="127"/>
      <c r="K96" s="127"/>
      <c r="L96" s="127"/>
      <c r="M96" s="127"/>
      <c r="N96" s="127"/>
      <c r="O96" s="127"/>
      <c r="P96" s="126">
        <f>+EaseData!T86</f>
        <v>0</v>
      </c>
      <c r="Q96" s="126"/>
      <c r="R96" s="129">
        <f>+EaseData!AK86</f>
        <v>0</v>
      </c>
      <c r="S96" s="133">
        <f>+EaseData!AT86</f>
        <v>0</v>
      </c>
      <c r="T96" s="128">
        <f>+EaseData!AE86</f>
        <v>0</v>
      </c>
      <c r="U96" s="126">
        <f>+EaseData!AA86</f>
        <v>0</v>
      </c>
      <c r="V96" s="131" t="s">
        <v>29</v>
      </c>
      <c r="W96" s="131"/>
      <c r="X96" s="131"/>
      <c r="Y96" s="131"/>
      <c r="Z96" s="131"/>
      <c r="AA96" s="134"/>
      <c r="AB96" s="110">
        <f>+EaseData!AU86</f>
        <v>0</v>
      </c>
      <c r="AC96" s="110">
        <f>+EaseData!AV86</f>
        <v>0</v>
      </c>
      <c r="AD96" s="110">
        <f>+EaseData!AW86</f>
        <v>0</v>
      </c>
    </row>
    <row r="97" spans="1:30" ht="33" customHeight="1" x14ac:dyDescent="0.2">
      <c r="A97" s="126">
        <f t="shared" si="2"/>
        <v>0</v>
      </c>
      <c r="B97" s="132">
        <f>+EaseData!G87</f>
        <v>0</v>
      </c>
      <c r="C97" s="126">
        <f>+EaseData!F87</f>
        <v>0</v>
      </c>
      <c r="D97" s="126">
        <f>+EaseData!D87</f>
        <v>0</v>
      </c>
      <c r="E97" s="127">
        <f>IF(EaseData!J87="Male", "M", IF(EaseData!J87="Female", "F", EaseData!J87))</f>
        <v>0</v>
      </c>
      <c r="F97" s="128">
        <f>+EaseData!M87</f>
        <v>0</v>
      </c>
      <c r="G97" s="128"/>
      <c r="H97" s="127"/>
      <c r="I97" s="126"/>
      <c r="J97" s="127"/>
      <c r="K97" s="127"/>
      <c r="L97" s="127"/>
      <c r="M97" s="127"/>
      <c r="N97" s="127"/>
      <c r="O97" s="127"/>
      <c r="P97" s="126">
        <f>+EaseData!T87</f>
        <v>0</v>
      </c>
      <c r="Q97" s="126"/>
      <c r="R97" s="129">
        <f>+EaseData!AK87</f>
        <v>0</v>
      </c>
      <c r="S97" s="133">
        <f>+EaseData!AT87</f>
        <v>0</v>
      </c>
      <c r="T97" s="128">
        <f>+EaseData!AE87</f>
        <v>0</v>
      </c>
      <c r="U97" s="126">
        <f>+EaseData!AA87</f>
        <v>0</v>
      </c>
      <c r="V97" s="131" t="s">
        <v>29</v>
      </c>
      <c r="W97" s="131"/>
      <c r="X97" s="131"/>
      <c r="Y97" s="131"/>
      <c r="Z97" s="131"/>
      <c r="AA97" s="134"/>
      <c r="AB97" s="110">
        <f>+EaseData!AU87</f>
        <v>0</v>
      </c>
      <c r="AC97" s="110">
        <f>+EaseData!AV87</f>
        <v>0</v>
      </c>
      <c r="AD97" s="110">
        <f>+EaseData!AW87</f>
        <v>0</v>
      </c>
    </row>
    <row r="98" spans="1:30" ht="33" customHeight="1" x14ac:dyDescent="0.2">
      <c r="A98" s="126">
        <f t="shared" si="2"/>
        <v>0</v>
      </c>
      <c r="B98" s="132">
        <f>+EaseData!G88</f>
        <v>0</v>
      </c>
      <c r="C98" s="126">
        <f>+EaseData!F88</f>
        <v>0</v>
      </c>
      <c r="D98" s="126">
        <f>+EaseData!D88</f>
        <v>0</v>
      </c>
      <c r="E98" s="127">
        <f>IF(EaseData!J88="Male", "M", IF(EaseData!J88="Female", "F", EaseData!J88))</f>
        <v>0</v>
      </c>
      <c r="F98" s="128">
        <f>+EaseData!M88</f>
        <v>0</v>
      </c>
      <c r="G98" s="128"/>
      <c r="H98" s="127"/>
      <c r="I98" s="126"/>
      <c r="J98" s="127"/>
      <c r="K98" s="127"/>
      <c r="L98" s="127"/>
      <c r="M98" s="127"/>
      <c r="N98" s="127"/>
      <c r="O98" s="127"/>
      <c r="P98" s="126">
        <f>+EaseData!T88</f>
        <v>0</v>
      </c>
      <c r="Q98" s="126"/>
      <c r="R98" s="129">
        <f>+EaseData!AK88</f>
        <v>0</v>
      </c>
      <c r="S98" s="133">
        <f>+EaseData!AT88</f>
        <v>0</v>
      </c>
      <c r="T98" s="128">
        <f>+EaseData!AE88</f>
        <v>0</v>
      </c>
      <c r="U98" s="126">
        <f>+EaseData!AA88</f>
        <v>0</v>
      </c>
      <c r="V98" s="131" t="s">
        <v>29</v>
      </c>
      <c r="W98" s="131"/>
      <c r="X98" s="131"/>
      <c r="Y98" s="131"/>
      <c r="Z98" s="131"/>
      <c r="AA98" s="134"/>
      <c r="AB98" s="110">
        <f>+EaseData!AU88</f>
        <v>0</v>
      </c>
      <c r="AC98" s="110">
        <f>+EaseData!AV88</f>
        <v>0</v>
      </c>
      <c r="AD98" s="110">
        <f>+EaseData!AW88</f>
        <v>0</v>
      </c>
    </row>
    <row r="99" spans="1:30" ht="33" customHeight="1" x14ac:dyDescent="0.2">
      <c r="A99" s="126">
        <f t="shared" si="2"/>
        <v>0</v>
      </c>
      <c r="B99" s="132">
        <f>+EaseData!G89</f>
        <v>0</v>
      </c>
      <c r="C99" s="126">
        <f>+EaseData!F89</f>
        <v>0</v>
      </c>
      <c r="D99" s="126">
        <f>+EaseData!D89</f>
        <v>0</v>
      </c>
      <c r="E99" s="127">
        <f>IF(EaseData!J89="Male", "M", IF(EaseData!J89="Female", "F", EaseData!J89))</f>
        <v>0</v>
      </c>
      <c r="F99" s="128">
        <f>+EaseData!M89</f>
        <v>0</v>
      </c>
      <c r="G99" s="128"/>
      <c r="H99" s="127"/>
      <c r="I99" s="126"/>
      <c r="J99" s="127"/>
      <c r="K99" s="127"/>
      <c r="L99" s="127"/>
      <c r="M99" s="127"/>
      <c r="N99" s="127"/>
      <c r="O99" s="127"/>
      <c r="P99" s="126">
        <f>+EaseData!T89</f>
        <v>0</v>
      </c>
      <c r="Q99" s="126"/>
      <c r="R99" s="129">
        <f>+EaseData!AK89</f>
        <v>0</v>
      </c>
      <c r="S99" s="133">
        <f>+EaseData!AT89</f>
        <v>0</v>
      </c>
      <c r="T99" s="128">
        <f>+EaseData!AE89</f>
        <v>0</v>
      </c>
      <c r="U99" s="126">
        <f>+EaseData!AA89</f>
        <v>0</v>
      </c>
      <c r="V99" s="131" t="s">
        <v>29</v>
      </c>
      <c r="W99" s="131"/>
      <c r="X99" s="131"/>
      <c r="Y99" s="131"/>
      <c r="Z99" s="131"/>
      <c r="AA99" s="134"/>
      <c r="AB99" s="110">
        <f>+EaseData!AU89</f>
        <v>0</v>
      </c>
      <c r="AC99" s="110">
        <f>+EaseData!AV89</f>
        <v>0</v>
      </c>
      <c r="AD99" s="110">
        <f>+EaseData!AW89</f>
        <v>0</v>
      </c>
    </row>
    <row r="100" spans="1:30" ht="33" customHeight="1" x14ac:dyDescent="0.2">
      <c r="A100" s="126">
        <f t="shared" si="2"/>
        <v>0</v>
      </c>
      <c r="B100" s="132">
        <f>+EaseData!G90</f>
        <v>0</v>
      </c>
      <c r="C100" s="126">
        <f>+EaseData!F90</f>
        <v>0</v>
      </c>
      <c r="D100" s="126">
        <f>+EaseData!D90</f>
        <v>0</v>
      </c>
      <c r="E100" s="127">
        <f>IF(EaseData!J90="Male", "M", IF(EaseData!J90="Female", "F", EaseData!J90))</f>
        <v>0</v>
      </c>
      <c r="F100" s="128">
        <f>+EaseData!M90</f>
        <v>0</v>
      </c>
      <c r="G100" s="128"/>
      <c r="H100" s="127"/>
      <c r="I100" s="126"/>
      <c r="J100" s="127"/>
      <c r="K100" s="127"/>
      <c r="L100" s="127"/>
      <c r="M100" s="127"/>
      <c r="N100" s="127"/>
      <c r="O100" s="127"/>
      <c r="P100" s="126">
        <f>+EaseData!T90</f>
        <v>0</v>
      </c>
      <c r="Q100" s="126"/>
      <c r="R100" s="129">
        <f>+EaseData!AK90</f>
        <v>0</v>
      </c>
      <c r="S100" s="133">
        <f>+EaseData!AT90</f>
        <v>0</v>
      </c>
      <c r="T100" s="128">
        <f>+EaseData!AE90</f>
        <v>0</v>
      </c>
      <c r="U100" s="126">
        <f>+EaseData!AA90</f>
        <v>0</v>
      </c>
      <c r="V100" s="131" t="s">
        <v>29</v>
      </c>
      <c r="W100" s="131"/>
      <c r="X100" s="131"/>
      <c r="Y100" s="131"/>
      <c r="Z100" s="131"/>
      <c r="AA100" s="134"/>
      <c r="AB100" s="110">
        <f>+EaseData!AU90</f>
        <v>0</v>
      </c>
      <c r="AC100" s="110">
        <f>+EaseData!AV90</f>
        <v>0</v>
      </c>
      <c r="AD100" s="110">
        <f>+EaseData!AW90</f>
        <v>0</v>
      </c>
    </row>
    <row r="101" spans="1:30" ht="33" customHeight="1" x14ac:dyDescent="0.2">
      <c r="A101" s="126">
        <f t="shared" si="2"/>
        <v>0</v>
      </c>
      <c r="B101" s="132">
        <f>+EaseData!G91</f>
        <v>0</v>
      </c>
      <c r="C101" s="126">
        <f>+EaseData!F91</f>
        <v>0</v>
      </c>
      <c r="D101" s="126">
        <f>+EaseData!D91</f>
        <v>0</v>
      </c>
      <c r="E101" s="127">
        <f>IF(EaseData!J91="Male", "M", IF(EaseData!J91="Female", "F", EaseData!J91))</f>
        <v>0</v>
      </c>
      <c r="F101" s="128">
        <f>+EaseData!M91</f>
        <v>0</v>
      </c>
      <c r="G101" s="128"/>
      <c r="H101" s="127"/>
      <c r="I101" s="126"/>
      <c r="J101" s="127"/>
      <c r="K101" s="127"/>
      <c r="L101" s="127"/>
      <c r="M101" s="127"/>
      <c r="N101" s="127"/>
      <c r="O101" s="127"/>
      <c r="P101" s="126">
        <f>+EaseData!T91</f>
        <v>0</v>
      </c>
      <c r="Q101" s="126"/>
      <c r="R101" s="129">
        <f>+EaseData!AK91</f>
        <v>0</v>
      </c>
      <c r="S101" s="133">
        <f>+EaseData!AT91</f>
        <v>0</v>
      </c>
      <c r="T101" s="128">
        <f>+EaseData!AE91</f>
        <v>0</v>
      </c>
      <c r="U101" s="126">
        <f>+EaseData!AA91</f>
        <v>0</v>
      </c>
      <c r="V101" s="131" t="s">
        <v>29</v>
      </c>
      <c r="W101" s="131"/>
      <c r="X101" s="131"/>
      <c r="Y101" s="131"/>
      <c r="Z101" s="131"/>
      <c r="AA101" s="134"/>
      <c r="AB101" s="110">
        <f>+EaseData!AU91</f>
        <v>0</v>
      </c>
      <c r="AC101" s="110">
        <f>+EaseData!AV91</f>
        <v>0</v>
      </c>
      <c r="AD101" s="110">
        <f>+EaseData!AW91</f>
        <v>0</v>
      </c>
    </row>
    <row r="102" spans="1:30" ht="33" customHeight="1" x14ac:dyDescent="0.2">
      <c r="A102" s="126">
        <f t="shared" si="2"/>
        <v>0</v>
      </c>
      <c r="B102" s="132">
        <f>+EaseData!G92</f>
        <v>0</v>
      </c>
      <c r="C102" s="126">
        <f>+EaseData!F92</f>
        <v>0</v>
      </c>
      <c r="D102" s="126">
        <f>+EaseData!D92</f>
        <v>0</v>
      </c>
      <c r="E102" s="127">
        <f>IF(EaseData!J92="Male", "M", IF(EaseData!J92="Female", "F", EaseData!J92))</f>
        <v>0</v>
      </c>
      <c r="F102" s="128">
        <f>+EaseData!M92</f>
        <v>0</v>
      </c>
      <c r="G102" s="128"/>
      <c r="H102" s="127"/>
      <c r="I102" s="126"/>
      <c r="J102" s="127"/>
      <c r="K102" s="127"/>
      <c r="L102" s="127"/>
      <c r="M102" s="127"/>
      <c r="N102" s="127"/>
      <c r="O102" s="127"/>
      <c r="P102" s="126">
        <f>+EaseData!T92</f>
        <v>0</v>
      </c>
      <c r="Q102" s="126"/>
      <c r="R102" s="129">
        <f>+EaseData!AK92</f>
        <v>0</v>
      </c>
      <c r="S102" s="133">
        <f>+EaseData!AT92</f>
        <v>0</v>
      </c>
      <c r="T102" s="128">
        <f>+EaseData!AE92</f>
        <v>0</v>
      </c>
      <c r="U102" s="126">
        <f>+EaseData!AA92</f>
        <v>0</v>
      </c>
      <c r="V102" s="131" t="s">
        <v>29</v>
      </c>
      <c r="W102" s="131"/>
      <c r="X102" s="131"/>
      <c r="Y102" s="131"/>
      <c r="Z102" s="131"/>
      <c r="AA102" s="134"/>
      <c r="AB102" s="110">
        <f>+EaseData!AU92</f>
        <v>0</v>
      </c>
      <c r="AC102" s="110">
        <f>+EaseData!AV92</f>
        <v>0</v>
      </c>
      <c r="AD102" s="110">
        <f>+EaseData!AW92</f>
        <v>0</v>
      </c>
    </row>
    <row r="103" spans="1:30" ht="33" customHeight="1" x14ac:dyDescent="0.2">
      <c r="A103" s="126">
        <f t="shared" si="2"/>
        <v>0</v>
      </c>
      <c r="B103" s="132">
        <f>+EaseData!G93</f>
        <v>0</v>
      </c>
      <c r="C103" s="126">
        <f>+EaseData!F93</f>
        <v>0</v>
      </c>
      <c r="D103" s="126">
        <f>+EaseData!D93</f>
        <v>0</v>
      </c>
      <c r="E103" s="127">
        <f>IF(EaseData!J93="Male", "M", IF(EaseData!J93="Female", "F", EaseData!J93))</f>
        <v>0</v>
      </c>
      <c r="F103" s="128">
        <f>+EaseData!M93</f>
        <v>0</v>
      </c>
      <c r="G103" s="128"/>
      <c r="H103" s="127"/>
      <c r="I103" s="126"/>
      <c r="J103" s="127"/>
      <c r="K103" s="127"/>
      <c r="L103" s="127"/>
      <c r="M103" s="127"/>
      <c r="N103" s="127"/>
      <c r="O103" s="127"/>
      <c r="P103" s="126">
        <f>+EaseData!T93</f>
        <v>0</v>
      </c>
      <c r="Q103" s="126"/>
      <c r="R103" s="129">
        <f>+EaseData!AK93</f>
        <v>0</v>
      </c>
      <c r="S103" s="133">
        <f>+EaseData!AT93</f>
        <v>0</v>
      </c>
      <c r="T103" s="128">
        <f>+EaseData!AE93</f>
        <v>0</v>
      </c>
      <c r="U103" s="126">
        <f>+EaseData!AA93</f>
        <v>0</v>
      </c>
      <c r="V103" s="131" t="s">
        <v>29</v>
      </c>
      <c r="W103" s="131"/>
      <c r="X103" s="131"/>
      <c r="Y103" s="131"/>
      <c r="Z103" s="131"/>
      <c r="AA103" s="134"/>
      <c r="AB103" s="110">
        <f>+EaseData!AU93</f>
        <v>0</v>
      </c>
      <c r="AC103" s="110">
        <f>+EaseData!AV93</f>
        <v>0</v>
      </c>
      <c r="AD103" s="110">
        <f>+EaseData!AW93</f>
        <v>0</v>
      </c>
    </row>
    <row r="104" spans="1:30" ht="33" customHeight="1" x14ac:dyDescent="0.2">
      <c r="A104" s="126">
        <f t="shared" si="2"/>
        <v>0</v>
      </c>
      <c r="B104" s="132">
        <f>+EaseData!G94</f>
        <v>0</v>
      </c>
      <c r="C104" s="126">
        <f>+EaseData!F94</f>
        <v>0</v>
      </c>
      <c r="D104" s="126">
        <f>+EaseData!D94</f>
        <v>0</v>
      </c>
      <c r="E104" s="127">
        <f>IF(EaseData!J94="Male", "M", IF(EaseData!J94="Female", "F", EaseData!J94))</f>
        <v>0</v>
      </c>
      <c r="F104" s="128">
        <f>+EaseData!M94</f>
        <v>0</v>
      </c>
      <c r="G104" s="128"/>
      <c r="H104" s="127"/>
      <c r="I104" s="126"/>
      <c r="J104" s="127"/>
      <c r="K104" s="127"/>
      <c r="L104" s="127"/>
      <c r="M104" s="127"/>
      <c r="N104" s="127"/>
      <c r="O104" s="127"/>
      <c r="P104" s="126">
        <f>+EaseData!T94</f>
        <v>0</v>
      </c>
      <c r="Q104" s="126"/>
      <c r="R104" s="129">
        <f>+EaseData!AK94</f>
        <v>0</v>
      </c>
      <c r="S104" s="133">
        <f>+EaseData!AT94</f>
        <v>0</v>
      </c>
      <c r="T104" s="128">
        <f>+EaseData!AE94</f>
        <v>0</v>
      </c>
      <c r="U104" s="126">
        <f>+EaseData!AA94</f>
        <v>0</v>
      </c>
      <c r="V104" s="131" t="s">
        <v>29</v>
      </c>
      <c r="W104" s="131"/>
      <c r="X104" s="131"/>
      <c r="Y104" s="131"/>
      <c r="Z104" s="131"/>
      <c r="AA104" s="134"/>
      <c r="AB104" s="110">
        <f>+EaseData!AU94</f>
        <v>0</v>
      </c>
      <c r="AC104" s="110">
        <f>+EaseData!AV94</f>
        <v>0</v>
      </c>
      <c r="AD104" s="110">
        <f>+EaseData!AW94</f>
        <v>0</v>
      </c>
    </row>
    <row r="105" spans="1:30" ht="33" customHeight="1" x14ac:dyDescent="0.2">
      <c r="A105" s="126">
        <f t="shared" si="2"/>
        <v>0</v>
      </c>
      <c r="B105" s="132">
        <f>+EaseData!G95</f>
        <v>0</v>
      </c>
      <c r="C105" s="126">
        <f>+EaseData!F95</f>
        <v>0</v>
      </c>
      <c r="D105" s="126">
        <f>+EaseData!D95</f>
        <v>0</v>
      </c>
      <c r="E105" s="127">
        <f>IF(EaseData!J95="Male", "M", IF(EaseData!J95="Female", "F", EaseData!J95))</f>
        <v>0</v>
      </c>
      <c r="F105" s="128">
        <f>+EaseData!M95</f>
        <v>0</v>
      </c>
      <c r="G105" s="128"/>
      <c r="H105" s="127"/>
      <c r="I105" s="126"/>
      <c r="J105" s="127"/>
      <c r="K105" s="127"/>
      <c r="L105" s="127"/>
      <c r="M105" s="127"/>
      <c r="N105" s="127"/>
      <c r="O105" s="127"/>
      <c r="P105" s="126">
        <f>+EaseData!T95</f>
        <v>0</v>
      </c>
      <c r="Q105" s="126"/>
      <c r="R105" s="129">
        <f>+EaseData!AK95</f>
        <v>0</v>
      </c>
      <c r="S105" s="133">
        <f>+EaseData!AT95</f>
        <v>0</v>
      </c>
      <c r="T105" s="128">
        <f>+EaseData!AE95</f>
        <v>0</v>
      </c>
      <c r="U105" s="126">
        <f>+EaseData!AA95</f>
        <v>0</v>
      </c>
      <c r="V105" s="131" t="s">
        <v>29</v>
      </c>
      <c r="W105" s="131"/>
      <c r="X105" s="131"/>
      <c r="Y105" s="131"/>
      <c r="Z105" s="131"/>
      <c r="AA105" s="134"/>
      <c r="AB105" s="110">
        <f>+EaseData!AU95</f>
        <v>0</v>
      </c>
      <c r="AC105" s="110">
        <f>+EaseData!AV95</f>
        <v>0</v>
      </c>
      <c r="AD105" s="110">
        <f>+EaseData!AW95</f>
        <v>0</v>
      </c>
    </row>
    <row r="106" spans="1:30" ht="33" customHeight="1" x14ac:dyDescent="0.2">
      <c r="A106" s="126">
        <f t="shared" si="2"/>
        <v>0</v>
      </c>
      <c r="B106" s="132">
        <f>+EaseData!G96</f>
        <v>0</v>
      </c>
      <c r="C106" s="126">
        <f>+EaseData!F96</f>
        <v>0</v>
      </c>
      <c r="D106" s="126">
        <f>+EaseData!D96</f>
        <v>0</v>
      </c>
      <c r="E106" s="127">
        <f>IF(EaseData!J96="Male", "M", IF(EaseData!J96="Female", "F", EaseData!J96))</f>
        <v>0</v>
      </c>
      <c r="F106" s="128">
        <f>+EaseData!M96</f>
        <v>0</v>
      </c>
      <c r="G106" s="128"/>
      <c r="H106" s="127"/>
      <c r="I106" s="126"/>
      <c r="J106" s="127"/>
      <c r="K106" s="127"/>
      <c r="L106" s="127"/>
      <c r="M106" s="127"/>
      <c r="N106" s="127"/>
      <c r="O106" s="127"/>
      <c r="P106" s="126">
        <f>+EaseData!T96</f>
        <v>0</v>
      </c>
      <c r="Q106" s="126"/>
      <c r="R106" s="129">
        <f>+EaseData!AK96</f>
        <v>0</v>
      </c>
      <c r="S106" s="133">
        <f>+EaseData!AT96</f>
        <v>0</v>
      </c>
      <c r="T106" s="128">
        <f>+EaseData!AE96</f>
        <v>0</v>
      </c>
      <c r="U106" s="126">
        <f>+EaseData!AA96</f>
        <v>0</v>
      </c>
      <c r="V106" s="131" t="s">
        <v>29</v>
      </c>
      <c r="W106" s="131"/>
      <c r="X106" s="131"/>
      <c r="Y106" s="131"/>
      <c r="Z106" s="131"/>
      <c r="AA106" s="134"/>
      <c r="AB106" s="110">
        <f>+EaseData!AU96</f>
        <v>0</v>
      </c>
      <c r="AC106" s="110">
        <f>+EaseData!AV96</f>
        <v>0</v>
      </c>
      <c r="AD106" s="110">
        <f>+EaseData!AW96</f>
        <v>0</v>
      </c>
    </row>
    <row r="107" spans="1:30" ht="33" customHeight="1" x14ac:dyDescent="0.2">
      <c r="A107" s="126">
        <f t="shared" si="2"/>
        <v>0</v>
      </c>
      <c r="B107" s="132">
        <f>+EaseData!G97</f>
        <v>0</v>
      </c>
      <c r="C107" s="126">
        <f>+EaseData!F97</f>
        <v>0</v>
      </c>
      <c r="D107" s="126">
        <f>+EaseData!D97</f>
        <v>0</v>
      </c>
      <c r="E107" s="127">
        <f>IF(EaseData!J97="Male", "M", IF(EaseData!J97="Female", "F", EaseData!J97))</f>
        <v>0</v>
      </c>
      <c r="F107" s="128">
        <f>+EaseData!M97</f>
        <v>0</v>
      </c>
      <c r="G107" s="128"/>
      <c r="H107" s="127"/>
      <c r="I107" s="126"/>
      <c r="J107" s="127"/>
      <c r="K107" s="127"/>
      <c r="L107" s="127"/>
      <c r="M107" s="127"/>
      <c r="N107" s="127"/>
      <c r="O107" s="127"/>
      <c r="P107" s="126">
        <f>+EaseData!T97</f>
        <v>0</v>
      </c>
      <c r="Q107" s="126"/>
      <c r="R107" s="129">
        <f>+EaseData!AK97</f>
        <v>0</v>
      </c>
      <c r="S107" s="133">
        <f>+EaseData!AT97</f>
        <v>0</v>
      </c>
      <c r="T107" s="128">
        <f>+EaseData!AE97</f>
        <v>0</v>
      </c>
      <c r="U107" s="126">
        <f>+EaseData!AA97</f>
        <v>0</v>
      </c>
      <c r="V107" s="131" t="s">
        <v>29</v>
      </c>
      <c r="W107" s="131"/>
      <c r="X107" s="131"/>
      <c r="Y107" s="131"/>
      <c r="Z107" s="131"/>
      <c r="AA107" s="134"/>
      <c r="AB107" s="110">
        <f>+EaseData!AU97</f>
        <v>0</v>
      </c>
      <c r="AC107" s="110">
        <f>+EaseData!AV97</f>
        <v>0</v>
      </c>
      <c r="AD107" s="110">
        <f>+EaseData!AW97</f>
        <v>0</v>
      </c>
    </row>
    <row r="108" spans="1:30" ht="33" customHeight="1" x14ac:dyDescent="0.2">
      <c r="A108" s="126">
        <f t="shared" si="2"/>
        <v>0</v>
      </c>
      <c r="B108" s="132">
        <f>+EaseData!G98</f>
        <v>0</v>
      </c>
      <c r="C108" s="126">
        <f>+EaseData!F98</f>
        <v>0</v>
      </c>
      <c r="D108" s="126">
        <f>+EaseData!D98</f>
        <v>0</v>
      </c>
      <c r="E108" s="127">
        <f>IF(EaseData!J98="Male", "M", IF(EaseData!J98="Female", "F", EaseData!J98))</f>
        <v>0</v>
      </c>
      <c r="F108" s="128">
        <f>+EaseData!M98</f>
        <v>0</v>
      </c>
      <c r="G108" s="128"/>
      <c r="H108" s="127"/>
      <c r="I108" s="126"/>
      <c r="J108" s="127"/>
      <c r="K108" s="127"/>
      <c r="L108" s="127"/>
      <c r="M108" s="127"/>
      <c r="N108" s="127"/>
      <c r="O108" s="127"/>
      <c r="P108" s="126">
        <f>+EaseData!T98</f>
        <v>0</v>
      </c>
      <c r="Q108" s="126"/>
      <c r="R108" s="129">
        <f>+EaseData!AK98</f>
        <v>0</v>
      </c>
      <c r="S108" s="133">
        <f>+EaseData!AT98</f>
        <v>0</v>
      </c>
      <c r="T108" s="128">
        <f>+EaseData!AE98</f>
        <v>0</v>
      </c>
      <c r="U108" s="126">
        <f>+EaseData!AA98</f>
        <v>0</v>
      </c>
      <c r="V108" s="131" t="s">
        <v>29</v>
      </c>
      <c r="W108" s="131"/>
      <c r="X108" s="131"/>
      <c r="Y108" s="131"/>
      <c r="Z108" s="131"/>
      <c r="AA108" s="134"/>
      <c r="AB108" s="110">
        <f>+EaseData!AU98</f>
        <v>0</v>
      </c>
      <c r="AC108" s="110">
        <f>+EaseData!AV98</f>
        <v>0</v>
      </c>
      <c r="AD108" s="110">
        <f>+EaseData!AW98</f>
        <v>0</v>
      </c>
    </row>
    <row r="109" spans="1:30" ht="33" customHeight="1" x14ac:dyDescent="0.2">
      <c r="A109" s="126">
        <f t="shared" si="2"/>
        <v>0</v>
      </c>
      <c r="B109" s="132">
        <f>+EaseData!G99</f>
        <v>0</v>
      </c>
      <c r="C109" s="126">
        <f>+EaseData!F99</f>
        <v>0</v>
      </c>
      <c r="D109" s="126">
        <f>+EaseData!D99</f>
        <v>0</v>
      </c>
      <c r="E109" s="127">
        <f>IF(EaseData!J99="Male", "M", IF(EaseData!J99="Female", "F", EaseData!J99))</f>
        <v>0</v>
      </c>
      <c r="F109" s="128">
        <f>+EaseData!M99</f>
        <v>0</v>
      </c>
      <c r="G109" s="128"/>
      <c r="H109" s="127"/>
      <c r="I109" s="126"/>
      <c r="J109" s="127"/>
      <c r="K109" s="127"/>
      <c r="L109" s="127"/>
      <c r="M109" s="127"/>
      <c r="N109" s="127"/>
      <c r="O109" s="127"/>
      <c r="P109" s="126">
        <f>+EaseData!T99</f>
        <v>0</v>
      </c>
      <c r="Q109" s="126"/>
      <c r="R109" s="129">
        <f>+EaseData!AK99</f>
        <v>0</v>
      </c>
      <c r="S109" s="133">
        <f>+EaseData!AT99</f>
        <v>0</v>
      </c>
      <c r="T109" s="128">
        <f>+EaseData!AE99</f>
        <v>0</v>
      </c>
      <c r="U109" s="126">
        <f>+EaseData!AA99</f>
        <v>0</v>
      </c>
      <c r="V109" s="131" t="s">
        <v>29</v>
      </c>
      <c r="W109" s="131"/>
      <c r="X109" s="131"/>
      <c r="Y109" s="131"/>
      <c r="Z109" s="131"/>
      <c r="AA109" s="134"/>
      <c r="AB109" s="110">
        <f>+EaseData!AU99</f>
        <v>0</v>
      </c>
      <c r="AC109" s="110">
        <f>+EaseData!AV99</f>
        <v>0</v>
      </c>
      <c r="AD109" s="110">
        <f>+EaseData!AW99</f>
        <v>0</v>
      </c>
    </row>
    <row r="110" spans="1:30" ht="33" customHeight="1" x14ac:dyDescent="0.2">
      <c r="A110" s="126">
        <f t="shared" si="2"/>
        <v>0</v>
      </c>
      <c r="B110" s="132">
        <f>+EaseData!G100</f>
        <v>0</v>
      </c>
      <c r="C110" s="126">
        <f>+EaseData!F100</f>
        <v>0</v>
      </c>
      <c r="D110" s="126">
        <f>+EaseData!D100</f>
        <v>0</v>
      </c>
      <c r="E110" s="127">
        <f>IF(EaseData!J100="Male", "M", IF(EaseData!J100="Female", "F", EaseData!J100))</f>
        <v>0</v>
      </c>
      <c r="F110" s="128">
        <f>+EaseData!M100</f>
        <v>0</v>
      </c>
      <c r="G110" s="128"/>
      <c r="H110" s="127"/>
      <c r="I110" s="126"/>
      <c r="J110" s="127"/>
      <c r="K110" s="127"/>
      <c r="L110" s="127"/>
      <c r="M110" s="127"/>
      <c r="N110" s="127"/>
      <c r="O110" s="127"/>
      <c r="P110" s="126">
        <f>+EaseData!T100</f>
        <v>0</v>
      </c>
      <c r="Q110" s="126"/>
      <c r="R110" s="129">
        <f>+EaseData!AK100</f>
        <v>0</v>
      </c>
      <c r="S110" s="133">
        <f>+EaseData!AT100</f>
        <v>0</v>
      </c>
      <c r="T110" s="128">
        <f>+EaseData!AE100</f>
        <v>0</v>
      </c>
      <c r="U110" s="126">
        <f>+EaseData!AA100</f>
        <v>0</v>
      </c>
      <c r="V110" s="131" t="s">
        <v>29</v>
      </c>
      <c r="W110" s="131"/>
      <c r="X110" s="131"/>
      <c r="Y110" s="131"/>
      <c r="Z110" s="131"/>
      <c r="AA110" s="134"/>
      <c r="AB110" s="110">
        <f>+EaseData!AU100</f>
        <v>0</v>
      </c>
      <c r="AC110" s="110">
        <f>+EaseData!AV100</f>
        <v>0</v>
      </c>
      <c r="AD110" s="110">
        <f>+EaseData!AW100</f>
        <v>0</v>
      </c>
    </row>
    <row r="111" spans="1:30" ht="24.95" customHeight="1" x14ac:dyDescent="0.2">
      <c r="A111" s="126">
        <f t="shared" si="2"/>
        <v>0</v>
      </c>
      <c r="B111" s="132">
        <f>+EaseData!G101</f>
        <v>0</v>
      </c>
      <c r="C111" s="110">
        <f>+EaseData!F101</f>
        <v>0</v>
      </c>
      <c r="D111" s="110">
        <f>+EaseData!D101</f>
        <v>0</v>
      </c>
      <c r="E111" s="159">
        <f>IF(EaseData!J101="Male", "M", IF(EaseData!J101="Female", "F", EaseData!J101))</f>
        <v>0</v>
      </c>
      <c r="F111" s="160">
        <f>+EaseData!M101</f>
        <v>0</v>
      </c>
      <c r="H111" s="159"/>
      <c r="I111" s="110"/>
      <c r="J111" s="159"/>
      <c r="K111" s="159"/>
      <c r="L111" s="159"/>
      <c r="M111" s="159"/>
      <c r="N111" s="159"/>
      <c r="O111" s="159"/>
      <c r="P111" s="110">
        <f>+EaseData!T101</f>
        <v>0</v>
      </c>
      <c r="R111" s="111">
        <f>+EaseData!AK101</f>
        <v>0</v>
      </c>
      <c r="S111" s="133">
        <f>+EaseData!AT101</f>
        <v>0</v>
      </c>
      <c r="T111" s="160">
        <f>+EaseData!AE101</f>
        <v>0</v>
      </c>
      <c r="U111" s="110">
        <f>+EaseData!AA101</f>
        <v>0</v>
      </c>
      <c r="V111" s="161"/>
      <c r="W111" s="161"/>
      <c r="X111" s="161"/>
      <c r="Y111" s="161"/>
      <c r="Z111" s="161"/>
      <c r="AB111" s="110">
        <f>+EaseData!AU101</f>
        <v>0</v>
      </c>
      <c r="AC111" s="110">
        <f>+EaseData!AV101</f>
        <v>0</v>
      </c>
      <c r="AD111" s="110">
        <f>+EaseData!AW101</f>
        <v>0</v>
      </c>
    </row>
  </sheetData>
  <mergeCells count="11">
    <mergeCell ref="AG32:AM32"/>
    <mergeCell ref="D9:F9"/>
    <mergeCell ref="D3:F3"/>
    <mergeCell ref="D5:F5"/>
    <mergeCell ref="D6:F6"/>
    <mergeCell ref="D8:F8"/>
    <mergeCell ref="J3:L3"/>
    <mergeCell ref="J5:M5"/>
    <mergeCell ref="L7:N7"/>
    <mergeCell ref="AG17:AG18"/>
    <mergeCell ref="AG31:AM31"/>
  </mergeCells>
  <phoneticPr fontId="24" type="noConversion"/>
  <dataValidations count="6">
    <dataValidation type="date" allowBlank="1" showInputMessage="1" showErrorMessage="1" sqref="J2 D2 T19:T71 T12 T16 F12:F71 G61:G71" xr:uid="{927F52E9-FF7B-4274-9AB2-50ACB38EA773}">
      <formula1>1</formula1>
      <formula2>72686</formula2>
    </dataValidation>
    <dataValidation type="list" allowBlank="1" showInputMessage="1" showErrorMessage="1" sqref="H19:H111 H12 H16 M44:O111 J12:L12 J19:L111 J16:L16" xr:uid="{4597FF1D-B5B5-4C2E-8DFC-F23AC1247CFC}">
      <formula1>$AG$22:$AG$26</formula1>
    </dataValidation>
    <dataValidation type="custom" allowBlank="1" showInputMessage="1" showErrorMessage="1" sqref="U12 U16 U19:U71" xr:uid="{3CEC8CED-5141-4A15-8C85-75203E7BDB52}">
      <formula1>AND(ISERROR(FIND(" ",U12)),LEN(U12)-LEN(SUBSTITUTE(U12,"@",""))=1,IFERROR(SEARCH("@",U12)&lt;SEARCH(".",U12,SEARCH("@",U12)),0),ISERROR(FIND(",",U12)),NOT(IFERROR(SEARCH(".",U12,SEARCH("@",U12))-SEARCH("@",U12),0)=1),LEFT(U12,1)&lt;&gt;".",RIGHT(U12,1)&lt;&gt;".")</formula1>
    </dataValidation>
    <dataValidation type="textLength" allowBlank="1" showInputMessage="1" showErrorMessage="1" sqref="C12:D71" xr:uid="{FB852932-3784-4ADF-ABAF-690F84CA7CC5}">
      <formula1>0</formula1>
      <formula2>50</formula2>
    </dataValidation>
    <dataValidation type="list" allowBlank="1" showInputMessage="1" showErrorMessage="1" sqref="E12:E111" xr:uid="{F86D846E-2E60-4F85-832C-C3B689D142EF}">
      <formula1>$AG$34:$AG$35</formula1>
    </dataValidation>
    <dataValidation type="list" allowBlank="1" showInputMessage="1" showErrorMessage="1" sqref="B12:B111" xr:uid="{2F8E271D-5B53-45F2-BCD8-B03110D40227}">
      <formula1>$AG$36:$AG$46</formula1>
    </dataValidation>
  </dataValidations>
  <pageMargins left="0.25" right="0.25" top="0.75" bottom="0.75" header="0.3" footer="0.3"/>
  <pageSetup paperSize="9" scale="87" fitToHeight="100" orientation="landscape" r:id="rId1"/>
  <headerFooter>
    <oddFooter>&amp;RPg#&amp;P of &amp;N</oddFooter>
  </headerFooter>
  <colBreaks count="1" manualBreakCount="1">
    <brk id="17" max="59" man="1"/>
  </colBreaks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B212-8306-4D5F-80AF-6BAE38FED091}">
  <dimension ref="A1:C27"/>
  <sheetViews>
    <sheetView topLeftCell="A6" workbookViewId="0">
      <selection activeCell="B25" sqref="B25"/>
    </sheetView>
  </sheetViews>
  <sheetFormatPr defaultRowHeight="17.25" x14ac:dyDescent="0.3"/>
  <cols>
    <col min="1" max="1" width="19.5546875" customWidth="1"/>
    <col min="2" max="2" width="96.44140625" bestFit="1" customWidth="1"/>
  </cols>
  <sheetData>
    <row r="1" spans="1:3" x14ac:dyDescent="0.3">
      <c r="A1" s="62" t="s">
        <v>61</v>
      </c>
      <c r="B1" s="63" t="s">
        <v>62</v>
      </c>
      <c r="C1" s="64"/>
    </row>
    <row r="2" spans="1:3" ht="25.5" x14ac:dyDescent="0.3">
      <c r="A2" s="65"/>
      <c r="B2" s="66" t="s">
        <v>63</v>
      </c>
      <c r="C2" s="67"/>
    </row>
    <row r="3" spans="1:3" ht="18" thickBot="1" x14ac:dyDescent="0.35">
      <c r="A3" s="68" t="s">
        <v>64</v>
      </c>
      <c r="B3" s="69" t="s">
        <v>65</v>
      </c>
      <c r="C3" s="64"/>
    </row>
    <row r="4" spans="1:3" ht="25.5" x14ac:dyDescent="0.3">
      <c r="A4" s="70" t="s">
        <v>66</v>
      </c>
      <c r="B4" s="71" t="s">
        <v>67</v>
      </c>
    </row>
    <row r="5" spans="1:3" ht="25.5" x14ac:dyDescent="0.3">
      <c r="A5" s="70" t="s">
        <v>68</v>
      </c>
      <c r="B5" s="72" t="s">
        <v>69</v>
      </c>
    </row>
    <row r="6" spans="1:3" ht="51" x14ac:dyDescent="0.3">
      <c r="A6" s="70" t="s">
        <v>70</v>
      </c>
      <c r="B6" s="72" t="s">
        <v>71</v>
      </c>
      <c r="C6" s="73"/>
    </row>
    <row r="7" spans="1:3" x14ac:dyDescent="0.3">
      <c r="A7" s="74" t="s">
        <v>72</v>
      </c>
      <c r="B7" s="72"/>
    </row>
    <row r="8" spans="1:3" x14ac:dyDescent="0.3">
      <c r="A8" s="74" t="s">
        <v>73</v>
      </c>
      <c r="B8" s="72"/>
    </row>
    <row r="9" spans="1:3" ht="25.5" x14ac:dyDescent="0.3">
      <c r="A9" s="74" t="s">
        <v>74</v>
      </c>
      <c r="B9" s="72" t="s">
        <v>75</v>
      </c>
    </row>
    <row r="10" spans="1:3" x14ac:dyDescent="0.3">
      <c r="A10" s="74" t="s">
        <v>76</v>
      </c>
      <c r="B10" s="75" t="s">
        <v>77</v>
      </c>
    </row>
    <row r="11" spans="1:3" x14ac:dyDescent="0.3">
      <c r="A11" s="74" t="s">
        <v>78</v>
      </c>
      <c r="B11" s="72"/>
    </row>
    <row r="12" spans="1:3" x14ac:dyDescent="0.3">
      <c r="A12" s="74" t="s">
        <v>79</v>
      </c>
      <c r="B12" s="72"/>
    </row>
    <row r="13" spans="1:3" ht="63.75" x14ac:dyDescent="0.3">
      <c r="A13" s="74" t="s">
        <v>80</v>
      </c>
      <c r="B13" s="72" t="s">
        <v>141</v>
      </c>
    </row>
    <row r="14" spans="1:3" ht="63.75" x14ac:dyDescent="0.3">
      <c r="A14" s="74" t="s">
        <v>81</v>
      </c>
      <c r="B14" s="72" t="s">
        <v>141</v>
      </c>
    </row>
    <row r="15" spans="1:3" ht="63.75" x14ac:dyDescent="0.3">
      <c r="A15" s="74" t="s">
        <v>82</v>
      </c>
      <c r="B15" s="72" t="s">
        <v>141</v>
      </c>
    </row>
    <row r="16" spans="1:3" ht="63.75" x14ac:dyDescent="0.3">
      <c r="A16" s="70" t="s">
        <v>83</v>
      </c>
      <c r="B16" s="72" t="s">
        <v>141</v>
      </c>
    </row>
    <row r="17" spans="1:2" x14ac:dyDescent="0.3">
      <c r="A17" s="70" t="s">
        <v>84</v>
      </c>
      <c r="B17" s="72"/>
    </row>
    <row r="18" spans="1:2" x14ac:dyDescent="0.3">
      <c r="A18" s="70" t="s">
        <v>85</v>
      </c>
      <c r="B18" s="72"/>
    </row>
    <row r="19" spans="1:2" ht="76.5" x14ac:dyDescent="0.3">
      <c r="A19" s="76" t="s">
        <v>86</v>
      </c>
      <c r="B19" s="72" t="s">
        <v>87</v>
      </c>
    </row>
    <row r="20" spans="1:2" ht="25.5" x14ac:dyDescent="0.3">
      <c r="A20" s="74" t="s">
        <v>88</v>
      </c>
      <c r="B20" s="72"/>
    </row>
    <row r="21" spans="1:2" x14ac:dyDescent="0.3">
      <c r="A21" s="70" t="s">
        <v>89</v>
      </c>
      <c r="B21" s="72"/>
    </row>
    <row r="22" spans="1:2" ht="25.5" x14ac:dyDescent="0.3">
      <c r="A22" s="74" t="s">
        <v>90</v>
      </c>
      <c r="B22" s="72"/>
    </row>
    <row r="23" spans="1:2" x14ac:dyDescent="0.3">
      <c r="A23" s="74" t="s">
        <v>91</v>
      </c>
      <c r="B23" s="72" t="s">
        <v>142</v>
      </c>
    </row>
    <row r="24" spans="1:2" x14ac:dyDescent="0.3">
      <c r="A24" s="74" t="s">
        <v>92</v>
      </c>
      <c r="B24" s="72" t="s">
        <v>142</v>
      </c>
    </row>
    <row r="25" spans="1:2" x14ac:dyDescent="0.3">
      <c r="A25" s="74" t="s">
        <v>93</v>
      </c>
      <c r="B25" s="72" t="s">
        <v>142</v>
      </c>
    </row>
    <row r="26" spans="1:2" x14ac:dyDescent="0.3">
      <c r="A26" s="23"/>
      <c r="B26" s="77"/>
    </row>
    <row r="27" spans="1:2" x14ac:dyDescent="0.3">
      <c r="A27" s="23"/>
      <c r="B27" s="7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F448-0A99-4EA1-88A8-D7D32DDC0A1F}">
  <dimension ref="A1:AE111"/>
  <sheetViews>
    <sheetView zoomScale="70" zoomScaleNormal="70" workbookViewId="0">
      <selection activeCell="R3" sqref="R3"/>
    </sheetView>
  </sheetViews>
  <sheetFormatPr defaultRowHeight="17.25" x14ac:dyDescent="0.3"/>
  <cols>
    <col min="2" max="2" width="11.6640625" customWidth="1"/>
    <col min="3" max="3" width="10.77734375" customWidth="1"/>
    <col min="4" max="4" width="11" customWidth="1"/>
    <col min="5" max="5" width="15.44140625" customWidth="1"/>
    <col min="6" max="6" width="11.33203125" style="4" customWidth="1"/>
    <col min="7" max="10" width="8.88671875" style="23"/>
    <col min="12" max="12" width="13.109375" customWidth="1"/>
    <col min="13" max="13" width="10.44140625" style="23" customWidth="1"/>
    <col min="14" max="14" width="12.5546875" style="5" bestFit="1" customWidth="1"/>
    <col min="15" max="15" width="12.44140625" style="4" customWidth="1"/>
    <col min="19" max="22" width="0" hidden="1" customWidth="1"/>
    <col min="23" max="23" width="11.77734375" hidden="1" customWidth="1"/>
    <col min="24" max="24" width="2.44140625" customWidth="1"/>
    <col min="25" max="25" width="24.5546875" customWidth="1"/>
    <col min="26" max="26" width="12.109375" customWidth="1"/>
  </cols>
  <sheetData>
    <row r="1" spans="1:31" ht="18" thickBot="1" x14ac:dyDescent="0.35">
      <c r="B1" s="6"/>
      <c r="C1" s="6"/>
      <c r="D1" s="6"/>
      <c r="E1" s="6"/>
      <c r="F1" s="17"/>
      <c r="G1" s="24"/>
      <c r="H1" s="24"/>
      <c r="I1" s="24"/>
      <c r="J1" s="24"/>
      <c r="K1" s="6"/>
    </row>
    <row r="2" spans="1:31" ht="18" thickBot="1" x14ac:dyDescent="0.35">
      <c r="B2" s="6"/>
      <c r="C2" s="6"/>
      <c r="D2" s="26" t="s">
        <v>41</v>
      </c>
      <c r="E2" s="36">
        <v>43872</v>
      </c>
      <c r="F2" s="37"/>
      <c r="G2" s="38"/>
      <c r="H2" s="38"/>
      <c r="I2" s="38"/>
      <c r="J2" s="24"/>
      <c r="K2" s="27" t="s">
        <v>49</v>
      </c>
      <c r="L2" s="47">
        <v>45689</v>
      </c>
      <c r="M2" s="38"/>
      <c r="N2" s="48"/>
      <c r="O2" s="37"/>
    </row>
    <row r="3" spans="1:31" ht="18" thickBot="1" x14ac:dyDescent="0.35">
      <c r="B3" s="6"/>
      <c r="C3" s="6"/>
      <c r="D3" s="26" t="s">
        <v>42</v>
      </c>
      <c r="E3" s="12" t="s">
        <v>94</v>
      </c>
      <c r="F3" s="39"/>
      <c r="G3" s="40"/>
      <c r="H3" s="38"/>
      <c r="I3" s="38"/>
      <c r="J3" s="24"/>
      <c r="K3" s="26" t="s">
        <v>50</v>
      </c>
      <c r="L3" s="12" t="s">
        <v>97</v>
      </c>
      <c r="M3" s="39"/>
      <c r="N3" s="40"/>
      <c r="O3" s="37"/>
    </row>
    <row r="4" spans="1:31" ht="18" thickBot="1" x14ac:dyDescent="0.35">
      <c r="B4" s="6"/>
      <c r="C4" s="6"/>
      <c r="D4" s="26" t="s">
        <v>43</v>
      </c>
      <c r="E4" s="41">
        <v>3534</v>
      </c>
      <c r="F4" s="37"/>
      <c r="G4" s="38"/>
      <c r="H4" s="38"/>
      <c r="I4" s="38"/>
      <c r="J4" s="24"/>
      <c r="K4" s="27" t="s">
        <v>51</v>
      </c>
      <c r="L4" s="49"/>
      <c r="M4" s="38"/>
      <c r="N4" s="50" t="s">
        <v>14</v>
      </c>
      <c r="O4" s="51">
        <v>555555550</v>
      </c>
    </row>
    <row r="5" spans="1:31" ht="18" thickBot="1" x14ac:dyDescent="0.35">
      <c r="B5" s="6"/>
      <c r="C5" s="6"/>
      <c r="D5" s="26" t="s">
        <v>44</v>
      </c>
      <c r="E5" s="11" t="s">
        <v>60</v>
      </c>
      <c r="F5" s="42"/>
      <c r="G5" s="43"/>
      <c r="H5" s="38"/>
      <c r="I5" s="38"/>
      <c r="J5" s="24"/>
      <c r="K5" s="27" t="s">
        <v>52</v>
      </c>
      <c r="L5" s="12"/>
      <c r="M5" s="45"/>
      <c r="N5" s="52"/>
      <c r="O5" s="53"/>
    </row>
    <row r="6" spans="1:31" ht="18" thickBot="1" x14ac:dyDescent="0.35">
      <c r="B6" s="6"/>
      <c r="C6" s="6"/>
      <c r="D6" s="26" t="s">
        <v>45</v>
      </c>
      <c r="E6" s="44" t="s">
        <v>59</v>
      </c>
      <c r="F6" s="39"/>
      <c r="G6" s="45"/>
      <c r="H6" s="45"/>
      <c r="I6" s="40"/>
      <c r="J6" s="24"/>
      <c r="K6" s="26" t="s">
        <v>53</v>
      </c>
      <c r="L6" s="54" t="s">
        <v>57</v>
      </c>
      <c r="M6" s="55" t="s">
        <v>58</v>
      </c>
      <c r="N6" s="26" t="s">
        <v>55</v>
      </c>
      <c r="O6" s="49">
        <v>20500</v>
      </c>
    </row>
    <row r="7" spans="1:31" ht="18" thickBot="1" x14ac:dyDescent="0.35">
      <c r="B7" s="6"/>
      <c r="C7" s="6"/>
      <c r="D7" s="26" t="s">
        <v>46</v>
      </c>
      <c r="E7" s="46">
        <v>5553722211</v>
      </c>
      <c r="F7" s="37"/>
      <c r="G7" s="38"/>
      <c r="H7" s="38"/>
      <c r="I7" s="38"/>
      <c r="J7" s="24"/>
      <c r="K7" s="26" t="s">
        <v>54</v>
      </c>
      <c r="L7" s="56">
        <v>5553722211</v>
      </c>
      <c r="M7" s="26" t="s">
        <v>10</v>
      </c>
      <c r="N7" s="78" t="s">
        <v>98</v>
      </c>
      <c r="O7" s="53"/>
    </row>
    <row r="8" spans="1:31" ht="18" thickBot="1" x14ac:dyDescent="0.35">
      <c r="B8" s="6"/>
      <c r="C8" s="6"/>
      <c r="D8" s="26" t="s">
        <v>47</v>
      </c>
      <c r="E8" s="12" t="s">
        <v>95</v>
      </c>
      <c r="F8" s="39"/>
      <c r="G8" s="45"/>
      <c r="H8" s="45"/>
      <c r="I8" s="40"/>
      <c r="J8" s="24"/>
      <c r="K8" s="6"/>
      <c r="L8" s="57"/>
      <c r="M8" s="38"/>
      <c r="N8" s="26" t="s">
        <v>56</v>
      </c>
      <c r="O8" s="79">
        <v>5200</v>
      </c>
    </row>
    <row r="9" spans="1:31" ht="18" thickBot="1" x14ac:dyDescent="0.35">
      <c r="B9" s="6"/>
      <c r="C9" s="6"/>
      <c r="D9" s="26" t="s">
        <v>48</v>
      </c>
      <c r="E9" s="12" t="s">
        <v>96</v>
      </c>
      <c r="F9" s="39"/>
      <c r="G9" s="45"/>
      <c r="H9" s="45"/>
      <c r="I9" s="40"/>
      <c r="J9" s="24"/>
      <c r="K9" s="6"/>
      <c r="L9" s="58"/>
      <c r="M9" s="59"/>
      <c r="N9" s="60"/>
      <c r="O9" s="61"/>
    </row>
    <row r="10" spans="1:31" ht="18" thickBot="1" x14ac:dyDescent="0.35">
      <c r="B10" s="6"/>
      <c r="C10" s="6"/>
      <c r="D10" s="6"/>
      <c r="E10" s="6"/>
      <c r="F10" s="17"/>
      <c r="G10" s="24"/>
      <c r="H10" s="24"/>
      <c r="I10" s="24"/>
      <c r="J10" s="24"/>
      <c r="K10" s="6"/>
    </row>
    <row r="11" spans="1:31" ht="39.75" customHeight="1" thickBot="1" x14ac:dyDescent="0.35">
      <c r="A11" s="9" t="s">
        <v>0</v>
      </c>
      <c r="B11" s="84" t="s">
        <v>36</v>
      </c>
      <c r="C11" s="84" t="s">
        <v>37</v>
      </c>
      <c r="D11" s="84" t="s">
        <v>38</v>
      </c>
      <c r="E11" s="84" t="s">
        <v>39</v>
      </c>
      <c r="F11" s="85" t="s">
        <v>40</v>
      </c>
      <c r="G11" s="84" t="s">
        <v>1</v>
      </c>
      <c r="H11" s="84" t="s">
        <v>2</v>
      </c>
      <c r="I11" s="84" t="s">
        <v>3</v>
      </c>
      <c r="J11" s="84" t="s">
        <v>4</v>
      </c>
      <c r="K11" s="84" t="s">
        <v>5</v>
      </c>
      <c r="L11" s="84" t="s">
        <v>6</v>
      </c>
      <c r="M11" s="84" t="s">
        <v>7</v>
      </c>
      <c r="N11" s="86" t="s">
        <v>8</v>
      </c>
      <c r="O11" s="85" t="s">
        <v>9</v>
      </c>
      <c r="P11" s="84" t="s">
        <v>10</v>
      </c>
      <c r="Q11" s="84" t="s">
        <v>11</v>
      </c>
      <c r="R11" s="87" t="s">
        <v>143</v>
      </c>
      <c r="S11" s="6"/>
      <c r="T11" s="6"/>
      <c r="U11" s="6"/>
      <c r="V11" s="6"/>
      <c r="W11" s="6"/>
      <c r="X11" s="6"/>
      <c r="Y11" s="1" t="s">
        <v>12</v>
      </c>
      <c r="Z11" s="28" t="str">
        <f>+E3</f>
        <v>Sample Company</v>
      </c>
      <c r="AA11" s="30"/>
      <c r="AB11" s="30"/>
      <c r="AC11" s="31"/>
      <c r="AD11" s="6"/>
      <c r="AE11" s="6"/>
    </row>
    <row r="12" spans="1:31" ht="18" thickBot="1" x14ac:dyDescent="0.35">
      <c r="A12" s="6">
        <f>IF(B12="Employee",1,"")</f>
        <v>1</v>
      </c>
      <c r="B12" s="100" t="s">
        <v>32</v>
      </c>
      <c r="C12" s="101" t="s">
        <v>120</v>
      </c>
      <c r="D12" s="101" t="s">
        <v>99</v>
      </c>
      <c r="E12" s="100" t="s">
        <v>31</v>
      </c>
      <c r="F12" s="102">
        <v>29495</v>
      </c>
      <c r="G12" s="100" t="s">
        <v>20</v>
      </c>
      <c r="H12" s="100" t="s">
        <v>134</v>
      </c>
      <c r="I12" s="100" t="s">
        <v>20</v>
      </c>
      <c r="J12" s="100" t="s">
        <v>20</v>
      </c>
      <c r="K12" s="103">
        <v>78656</v>
      </c>
      <c r="L12" s="103">
        <v>78759</v>
      </c>
      <c r="M12" s="104" t="s">
        <v>135</v>
      </c>
      <c r="N12" s="105">
        <v>40000</v>
      </c>
      <c r="O12" s="106">
        <v>45658</v>
      </c>
      <c r="P12" s="107" t="s">
        <v>140</v>
      </c>
      <c r="Q12" s="108" t="s">
        <v>29</v>
      </c>
      <c r="R12" s="108" t="s">
        <v>29</v>
      </c>
      <c r="S12" s="6"/>
      <c r="T12" s="6"/>
      <c r="U12" s="6"/>
      <c r="V12" s="6"/>
      <c r="W12" s="6"/>
      <c r="X12" s="6"/>
      <c r="Y12" s="1" t="s">
        <v>13</v>
      </c>
      <c r="Z12" s="96" t="str">
        <f>+E6</f>
        <v>1600 Pennsylvania Ave NW</v>
      </c>
      <c r="AA12" s="32"/>
      <c r="AB12" s="32"/>
      <c r="AC12" s="98" t="str">
        <f>+L6</f>
        <v>Washington</v>
      </c>
      <c r="AD12" s="98" t="str">
        <f>+M6</f>
        <v>DC</v>
      </c>
      <c r="AE12" s="99">
        <f>+O6</f>
        <v>20500</v>
      </c>
    </row>
    <row r="13" spans="1:31" ht="18" thickBot="1" x14ac:dyDescent="0.35">
      <c r="A13" s="6">
        <f>IF(B13="Employee",A12+1,IF(OR(B13="Spouse",B13="Child"),A12,""))</f>
        <v>2</v>
      </c>
      <c r="B13" s="100" t="s">
        <v>32</v>
      </c>
      <c r="C13" s="101" t="s">
        <v>121</v>
      </c>
      <c r="D13" s="101" t="s">
        <v>100</v>
      </c>
      <c r="E13" s="100" t="s">
        <v>30</v>
      </c>
      <c r="F13" s="102">
        <v>29768</v>
      </c>
      <c r="G13" s="100" t="s">
        <v>24</v>
      </c>
      <c r="H13" s="100" t="s">
        <v>24</v>
      </c>
      <c r="I13" s="100" t="s">
        <v>24</v>
      </c>
      <c r="J13" s="100" t="s">
        <v>24</v>
      </c>
      <c r="K13" s="103">
        <v>78656</v>
      </c>
      <c r="L13" s="103">
        <v>78759</v>
      </c>
      <c r="M13" s="104" t="s">
        <v>136</v>
      </c>
      <c r="N13" s="105">
        <v>1000000</v>
      </c>
      <c r="O13" s="106">
        <v>45658</v>
      </c>
      <c r="P13" s="107" t="s">
        <v>140</v>
      </c>
      <c r="Q13" s="108" t="s">
        <v>29</v>
      </c>
      <c r="R13" s="109" t="s">
        <v>29</v>
      </c>
      <c r="S13" s="6"/>
      <c r="T13" s="6"/>
      <c r="U13" s="6"/>
      <c r="V13" s="6"/>
      <c r="W13" s="6"/>
      <c r="X13" s="6"/>
      <c r="Y13" s="1" t="s">
        <v>14</v>
      </c>
      <c r="Z13" s="35">
        <f>+O4</f>
        <v>555555550</v>
      </c>
      <c r="AA13" s="34"/>
      <c r="AB13" s="6"/>
      <c r="AC13" s="6"/>
      <c r="AD13" s="6"/>
      <c r="AE13" s="6"/>
    </row>
    <row r="14" spans="1:31" ht="18" thickBot="1" x14ac:dyDescent="0.35">
      <c r="A14" s="6">
        <f t="shared" ref="A14:A77" si="0">IF(B14="Employee",A13+1,IF(OR(B14="Spouse",B14="Child"),A13,""))</f>
        <v>3</v>
      </c>
      <c r="B14" s="100" t="s">
        <v>32</v>
      </c>
      <c r="C14" s="101" t="s">
        <v>122</v>
      </c>
      <c r="D14" s="101" t="s">
        <v>101</v>
      </c>
      <c r="E14" s="100" t="s">
        <v>30</v>
      </c>
      <c r="F14" s="102">
        <v>27030</v>
      </c>
      <c r="G14" s="100" t="s">
        <v>23</v>
      </c>
      <c r="H14" s="100" t="s">
        <v>23</v>
      </c>
      <c r="I14" s="100" t="s">
        <v>23</v>
      </c>
      <c r="J14" s="100" t="s">
        <v>20</v>
      </c>
      <c r="K14" s="103">
        <v>78656</v>
      </c>
      <c r="L14" s="103">
        <v>78759</v>
      </c>
      <c r="M14" s="104" t="s">
        <v>137</v>
      </c>
      <c r="N14" s="105">
        <v>25000</v>
      </c>
      <c r="O14" s="106">
        <v>45658</v>
      </c>
      <c r="P14" s="107" t="s">
        <v>140</v>
      </c>
      <c r="Q14" s="108" t="s">
        <v>29</v>
      </c>
      <c r="R14" s="109" t="s">
        <v>29</v>
      </c>
      <c r="S14" s="6"/>
      <c r="T14" s="6"/>
      <c r="U14" s="6"/>
      <c r="V14" s="6"/>
      <c r="W14" s="6"/>
      <c r="X14" s="6"/>
      <c r="Y14" s="1" t="s">
        <v>15</v>
      </c>
      <c r="Z14" s="33">
        <f>+L2</f>
        <v>45689</v>
      </c>
      <c r="AA14" s="6"/>
      <c r="AB14" s="6"/>
      <c r="AC14" s="6"/>
      <c r="AD14" s="6"/>
      <c r="AE14" s="6"/>
    </row>
    <row r="15" spans="1:31" ht="18" thickBot="1" x14ac:dyDescent="0.35">
      <c r="A15" s="6">
        <f t="shared" si="0"/>
        <v>3</v>
      </c>
      <c r="B15" s="81" t="s">
        <v>33</v>
      </c>
      <c r="C15" s="80" t="s">
        <v>122</v>
      </c>
      <c r="D15" s="80" t="s">
        <v>102</v>
      </c>
      <c r="E15" s="81" t="s">
        <v>31</v>
      </c>
      <c r="F15" s="83">
        <v>27427</v>
      </c>
      <c r="G15" s="81"/>
      <c r="H15" s="81"/>
      <c r="I15" s="81"/>
      <c r="J15" s="88"/>
      <c r="K15" s="8"/>
      <c r="L15" s="8"/>
      <c r="M15" s="89"/>
      <c r="N15" s="90"/>
      <c r="O15" s="91"/>
      <c r="P15" s="92"/>
      <c r="Q15" s="93" t="s">
        <v>29</v>
      </c>
      <c r="R15" s="94" t="s">
        <v>29</v>
      </c>
      <c r="S15" s="6"/>
      <c r="T15" s="6"/>
      <c r="U15" s="6"/>
      <c r="V15" s="6"/>
      <c r="W15" s="6"/>
      <c r="X15" s="6"/>
      <c r="Y15" s="3" t="s">
        <v>16</v>
      </c>
      <c r="Z15" s="29">
        <f>+E4</f>
        <v>3534</v>
      </c>
      <c r="AA15" s="6"/>
      <c r="AB15" s="6"/>
      <c r="AC15" s="6"/>
      <c r="AD15" s="6"/>
      <c r="AE15" s="6"/>
    </row>
    <row r="16" spans="1:31" x14ac:dyDescent="0.3">
      <c r="A16" s="6">
        <f t="shared" si="0"/>
        <v>3</v>
      </c>
      <c r="B16" s="81" t="s">
        <v>34</v>
      </c>
      <c r="C16" s="80" t="s">
        <v>122</v>
      </c>
      <c r="D16" s="80" t="s">
        <v>103</v>
      </c>
      <c r="E16" s="81" t="s">
        <v>31</v>
      </c>
      <c r="F16" s="83">
        <v>36526</v>
      </c>
      <c r="G16" s="81"/>
      <c r="H16" s="81"/>
      <c r="I16" s="81"/>
      <c r="J16" s="88"/>
      <c r="K16" s="8"/>
      <c r="L16" s="8"/>
      <c r="M16" s="89"/>
      <c r="N16" s="90"/>
      <c r="O16" s="91"/>
      <c r="P16" s="92"/>
      <c r="Q16" s="93" t="s">
        <v>29</v>
      </c>
      <c r="R16" s="94" t="s">
        <v>29</v>
      </c>
      <c r="S16" s="6"/>
      <c r="T16" s="6"/>
      <c r="U16" s="6"/>
      <c r="V16" s="6"/>
      <c r="W16" s="6"/>
      <c r="X16" s="6"/>
      <c r="Y16" s="193" t="s">
        <v>17</v>
      </c>
      <c r="Z16" s="10"/>
      <c r="AA16" s="6"/>
      <c r="AB16" s="6"/>
      <c r="AC16" s="6"/>
      <c r="AD16" s="6"/>
      <c r="AE16" s="6"/>
    </row>
    <row r="17" spans="1:31" ht="18" thickBot="1" x14ac:dyDescent="0.35">
      <c r="A17" s="6">
        <f t="shared" si="0"/>
        <v>3</v>
      </c>
      <c r="B17" s="81" t="s">
        <v>34</v>
      </c>
      <c r="C17" s="80" t="s">
        <v>122</v>
      </c>
      <c r="D17" s="80" t="s">
        <v>104</v>
      </c>
      <c r="E17" s="81" t="s">
        <v>30</v>
      </c>
      <c r="F17" s="83">
        <v>37654</v>
      </c>
      <c r="G17" s="81"/>
      <c r="H17" s="81"/>
      <c r="I17" s="81"/>
      <c r="J17" s="88"/>
      <c r="K17" s="8"/>
      <c r="L17" s="8"/>
      <c r="M17" s="89"/>
      <c r="N17" s="90"/>
      <c r="O17" s="91"/>
      <c r="P17" s="92"/>
      <c r="Q17" s="93" t="s">
        <v>29</v>
      </c>
      <c r="R17" s="94" t="s">
        <v>29</v>
      </c>
      <c r="S17" s="6"/>
      <c r="T17" s="6"/>
      <c r="U17" s="6"/>
      <c r="V17" s="6"/>
      <c r="W17" s="6"/>
      <c r="X17" s="6"/>
      <c r="Y17" s="193"/>
      <c r="Z17" s="10"/>
      <c r="AA17" s="6"/>
      <c r="AB17" s="6"/>
      <c r="AC17" s="6"/>
      <c r="AD17" s="6"/>
      <c r="AE17" s="6"/>
    </row>
    <row r="18" spans="1:31" ht="18" thickBot="1" x14ac:dyDescent="0.35">
      <c r="A18" s="6">
        <f t="shared" si="0"/>
        <v>3</v>
      </c>
      <c r="B18" s="81" t="s">
        <v>34</v>
      </c>
      <c r="C18" s="80" t="s">
        <v>122</v>
      </c>
      <c r="D18" s="80" t="s">
        <v>105</v>
      </c>
      <c r="E18" s="81" t="s">
        <v>30</v>
      </c>
      <c r="F18" s="83">
        <v>38414</v>
      </c>
      <c r="G18" s="81"/>
      <c r="H18" s="81"/>
      <c r="I18" s="81"/>
      <c r="J18" s="88"/>
      <c r="K18" s="8"/>
      <c r="L18" s="8"/>
      <c r="M18" s="89"/>
      <c r="N18" s="90"/>
      <c r="O18" s="91"/>
      <c r="P18" s="92"/>
      <c r="Q18" s="93" t="s">
        <v>29</v>
      </c>
      <c r="R18" s="94" t="s">
        <v>29</v>
      </c>
      <c r="S18" s="6"/>
      <c r="T18" s="6"/>
      <c r="U18" s="6"/>
      <c r="V18" s="6"/>
      <c r="W18" s="6"/>
      <c r="X18" s="6"/>
      <c r="Y18" s="193"/>
      <c r="Z18" s="82">
        <f>+O8</f>
        <v>5200</v>
      </c>
      <c r="AA18" s="6"/>
      <c r="AB18" s="6"/>
      <c r="AC18" s="6"/>
      <c r="AD18" s="6"/>
      <c r="AE18" s="6"/>
    </row>
    <row r="19" spans="1:31" ht="18" thickBot="1" x14ac:dyDescent="0.35">
      <c r="A19" s="6">
        <f t="shared" si="0"/>
        <v>4</v>
      </c>
      <c r="B19" s="81" t="s">
        <v>32</v>
      </c>
      <c r="C19" s="80" t="s">
        <v>123</v>
      </c>
      <c r="D19" s="80" t="s">
        <v>106</v>
      </c>
      <c r="E19" s="81" t="s">
        <v>31</v>
      </c>
      <c r="F19" s="83">
        <v>23867</v>
      </c>
      <c r="G19" s="81" t="s">
        <v>21</v>
      </c>
      <c r="H19" s="81" t="s">
        <v>21</v>
      </c>
      <c r="I19" s="81" t="s">
        <v>21</v>
      </c>
      <c r="J19" s="81" t="s">
        <v>20</v>
      </c>
      <c r="K19" s="8">
        <v>78656</v>
      </c>
      <c r="L19" s="8">
        <v>78759</v>
      </c>
      <c r="M19" s="89" t="s">
        <v>138</v>
      </c>
      <c r="N19" s="90">
        <v>35000</v>
      </c>
      <c r="O19" s="91">
        <v>45658</v>
      </c>
      <c r="P19" s="95" t="s">
        <v>140</v>
      </c>
      <c r="Q19" s="93" t="s">
        <v>29</v>
      </c>
      <c r="R19" s="94" t="s">
        <v>29</v>
      </c>
      <c r="S19" s="6"/>
      <c r="T19" s="6"/>
      <c r="U19" s="6"/>
      <c r="V19" s="6"/>
      <c r="W19" s="6"/>
      <c r="X19" s="6"/>
      <c r="Y19" s="14" t="s">
        <v>18</v>
      </c>
      <c r="Z19" s="15">
        <f>COUNTIF($B$10:$B$509,"Employee")</f>
        <v>13</v>
      </c>
      <c r="AA19" s="6"/>
      <c r="AB19" s="6"/>
      <c r="AC19" s="6"/>
      <c r="AD19" s="6"/>
      <c r="AE19" s="6"/>
    </row>
    <row r="20" spans="1:31" ht="18" thickBot="1" x14ac:dyDescent="0.35">
      <c r="A20" s="6">
        <f t="shared" si="0"/>
        <v>4</v>
      </c>
      <c r="B20" s="81" t="s">
        <v>33</v>
      </c>
      <c r="C20" s="80" t="s">
        <v>123</v>
      </c>
      <c r="D20" s="80" t="s">
        <v>107</v>
      </c>
      <c r="E20" s="81" t="s">
        <v>30</v>
      </c>
      <c r="F20" s="83">
        <v>23534</v>
      </c>
      <c r="G20" s="81"/>
      <c r="H20" s="81"/>
      <c r="I20" s="81"/>
      <c r="J20" s="88"/>
      <c r="K20" s="8"/>
      <c r="L20" s="8"/>
      <c r="M20" s="89"/>
      <c r="N20" s="90"/>
      <c r="O20" s="91"/>
      <c r="P20" s="92"/>
      <c r="Q20" s="93" t="s">
        <v>29</v>
      </c>
      <c r="R20" s="94" t="s">
        <v>29</v>
      </c>
      <c r="S20" s="6"/>
      <c r="T20" s="6"/>
      <c r="U20" s="6"/>
      <c r="V20" s="6"/>
      <c r="W20" s="6"/>
      <c r="X20" s="6"/>
      <c r="Y20" s="1" t="s">
        <v>19</v>
      </c>
      <c r="Z20" s="15">
        <f>COUNTIF($B$10:$B$509,"Spouse")+COUNTIF($B$10:$B$509,"Child")</f>
        <v>8</v>
      </c>
      <c r="AA20" s="6"/>
      <c r="AB20" s="6"/>
      <c r="AC20" s="6"/>
      <c r="AD20" s="6"/>
      <c r="AE20" s="6"/>
    </row>
    <row r="21" spans="1:31" x14ac:dyDescent="0.3">
      <c r="A21" s="6">
        <f t="shared" si="0"/>
        <v>5</v>
      </c>
      <c r="B21" s="81" t="s">
        <v>32</v>
      </c>
      <c r="C21" s="80" t="s">
        <v>124</v>
      </c>
      <c r="D21" s="80" t="s">
        <v>108</v>
      </c>
      <c r="E21" s="81" t="s">
        <v>31</v>
      </c>
      <c r="F21" s="83">
        <v>24932</v>
      </c>
      <c r="G21" s="81" t="s">
        <v>20</v>
      </c>
      <c r="H21" s="81" t="s">
        <v>134</v>
      </c>
      <c r="I21" s="81" t="s">
        <v>20</v>
      </c>
      <c r="J21" s="81" t="s">
        <v>20</v>
      </c>
      <c r="K21" s="8">
        <v>78656</v>
      </c>
      <c r="L21" s="8">
        <v>78759</v>
      </c>
      <c r="M21" s="89" t="s">
        <v>135</v>
      </c>
      <c r="N21" s="90">
        <v>75000</v>
      </c>
      <c r="O21" s="91">
        <v>45658</v>
      </c>
      <c r="P21" s="95" t="s">
        <v>140</v>
      </c>
      <c r="Q21" s="93" t="s">
        <v>29</v>
      </c>
      <c r="R21" s="94" t="s">
        <v>29</v>
      </c>
      <c r="S21" s="6"/>
      <c r="T21" s="6"/>
      <c r="U21" s="6"/>
      <c r="V21" s="6"/>
      <c r="W21" s="6"/>
      <c r="X21" s="6"/>
      <c r="Y21" s="6"/>
      <c r="Z21" s="16" t="s">
        <v>1</v>
      </c>
      <c r="AA21" s="7" t="s">
        <v>2</v>
      </c>
      <c r="AB21" s="7" t="s">
        <v>3</v>
      </c>
      <c r="AC21" s="7" t="s">
        <v>4</v>
      </c>
      <c r="AD21" s="6"/>
      <c r="AE21" s="6"/>
    </row>
    <row r="22" spans="1:31" x14ac:dyDescent="0.3">
      <c r="A22" s="6">
        <f t="shared" si="0"/>
        <v>6</v>
      </c>
      <c r="B22" s="81" t="s">
        <v>32</v>
      </c>
      <c r="C22" s="80" t="s">
        <v>125</v>
      </c>
      <c r="D22" s="80" t="s">
        <v>109</v>
      </c>
      <c r="E22" s="81" t="s">
        <v>31</v>
      </c>
      <c r="F22" s="83">
        <v>26330</v>
      </c>
      <c r="G22" s="81" t="s">
        <v>24</v>
      </c>
      <c r="H22" s="81" t="s">
        <v>24</v>
      </c>
      <c r="I22" s="81" t="s">
        <v>24</v>
      </c>
      <c r="J22" s="81" t="s">
        <v>20</v>
      </c>
      <c r="K22" s="8">
        <v>78656</v>
      </c>
      <c r="L22" s="8">
        <v>78759</v>
      </c>
      <c r="M22" s="89" t="s">
        <v>139</v>
      </c>
      <c r="N22" s="90">
        <v>85000</v>
      </c>
      <c r="O22" s="91">
        <v>45658</v>
      </c>
      <c r="P22" s="95" t="s">
        <v>140</v>
      </c>
      <c r="Q22" s="93" t="s">
        <v>29</v>
      </c>
      <c r="R22" s="94" t="s">
        <v>29</v>
      </c>
      <c r="S22" s="6"/>
      <c r="T22" s="6"/>
      <c r="U22" s="6"/>
      <c r="V22" s="6"/>
      <c r="W22" s="6"/>
      <c r="X22" s="6"/>
      <c r="Y22" s="1" t="s">
        <v>20</v>
      </c>
      <c r="Z22" s="8">
        <f>COUNTIF($G$10:$G$510,"EE")</f>
        <v>6</v>
      </c>
      <c r="AA22" s="8">
        <f>COUNTIF($H$10:$H$510,"EE")</f>
        <v>0</v>
      </c>
      <c r="AB22" s="8">
        <f>COUNTIF($I$10:$I$510,"EE")</f>
        <v>6</v>
      </c>
      <c r="AC22" s="8">
        <f>COUNTIF($J$10:$J$510,"EE")</f>
        <v>11</v>
      </c>
      <c r="AD22" s="6"/>
      <c r="AE22" s="6"/>
    </row>
    <row r="23" spans="1:31" x14ac:dyDescent="0.3">
      <c r="A23" s="6">
        <f t="shared" si="0"/>
        <v>7</v>
      </c>
      <c r="B23" s="81" t="s">
        <v>32</v>
      </c>
      <c r="C23" s="80" t="s">
        <v>126</v>
      </c>
      <c r="D23" s="80" t="s">
        <v>110</v>
      </c>
      <c r="E23" s="81" t="s">
        <v>30</v>
      </c>
      <c r="F23" s="83">
        <v>26755</v>
      </c>
      <c r="G23" s="81" t="s">
        <v>20</v>
      </c>
      <c r="H23" s="81" t="s">
        <v>134</v>
      </c>
      <c r="I23" s="81" t="s">
        <v>20</v>
      </c>
      <c r="J23" s="81" t="s">
        <v>20</v>
      </c>
      <c r="K23" s="8">
        <v>78656</v>
      </c>
      <c r="L23" s="8">
        <v>78759</v>
      </c>
      <c r="M23" s="89" t="s">
        <v>135</v>
      </c>
      <c r="N23" s="90">
        <v>45000</v>
      </c>
      <c r="O23" s="91">
        <v>45658</v>
      </c>
      <c r="P23" s="95" t="s">
        <v>140</v>
      </c>
      <c r="Q23" s="93" t="s">
        <v>29</v>
      </c>
      <c r="R23" s="94" t="s">
        <v>29</v>
      </c>
      <c r="S23" s="6"/>
      <c r="T23" s="6"/>
      <c r="U23" s="6"/>
      <c r="V23" s="6"/>
      <c r="W23" s="6"/>
      <c r="X23" s="6"/>
      <c r="Y23" s="2" t="s">
        <v>21</v>
      </c>
      <c r="Z23" s="8">
        <f>COUNTIF($G$10:$G$510,"ES")</f>
        <v>1</v>
      </c>
      <c r="AA23" s="8">
        <f>COUNTIF($H$10:$H$510,"ES")</f>
        <v>1</v>
      </c>
      <c r="AB23" s="8">
        <f>COUNTIF($I$10:$I$510,"ES")</f>
        <v>1</v>
      </c>
      <c r="AC23" s="8">
        <f>COUNTIF($J$10:$J$510,"ES")</f>
        <v>0</v>
      </c>
      <c r="AD23" s="6"/>
      <c r="AE23" s="6"/>
    </row>
    <row r="24" spans="1:31" x14ac:dyDescent="0.3">
      <c r="A24" s="6">
        <f t="shared" si="0"/>
        <v>8</v>
      </c>
      <c r="B24" s="81" t="s">
        <v>32</v>
      </c>
      <c r="C24" s="80" t="s">
        <v>127</v>
      </c>
      <c r="D24" s="80" t="s">
        <v>111</v>
      </c>
      <c r="E24" s="81" t="s">
        <v>30</v>
      </c>
      <c r="F24" s="83">
        <v>28551</v>
      </c>
      <c r="G24" s="81" t="s">
        <v>20</v>
      </c>
      <c r="H24" s="81" t="s">
        <v>134</v>
      </c>
      <c r="I24" s="81" t="s">
        <v>20</v>
      </c>
      <c r="J24" s="81" t="s">
        <v>20</v>
      </c>
      <c r="K24" s="8">
        <v>78656</v>
      </c>
      <c r="L24" s="8">
        <v>78759</v>
      </c>
      <c r="M24" s="89" t="s">
        <v>135</v>
      </c>
      <c r="N24" s="90">
        <v>65000</v>
      </c>
      <c r="O24" s="91">
        <v>45658</v>
      </c>
      <c r="P24" s="95" t="s">
        <v>140</v>
      </c>
      <c r="Q24" s="93" t="s">
        <v>29</v>
      </c>
      <c r="R24" s="94" t="s">
        <v>29</v>
      </c>
      <c r="S24" s="6"/>
      <c r="T24" s="6"/>
      <c r="U24" s="6"/>
      <c r="V24" s="6"/>
      <c r="W24" s="6"/>
      <c r="X24" s="6"/>
      <c r="Y24" s="3" t="s">
        <v>22</v>
      </c>
      <c r="Z24" s="8">
        <f>COUNTIF($G$10:$G$510,"EC")</f>
        <v>2</v>
      </c>
      <c r="AA24" s="8">
        <f>COUNTIF($H$10:$H$510,"EC")</f>
        <v>2</v>
      </c>
      <c r="AB24" s="8">
        <f>COUNTIF($I$10:$I$510,"EC")</f>
        <v>2</v>
      </c>
      <c r="AC24" s="8">
        <f>COUNTIF($J$10:$J$510,"EC")</f>
        <v>0</v>
      </c>
      <c r="AD24" s="6"/>
      <c r="AE24" s="6"/>
    </row>
    <row r="25" spans="1:31" x14ac:dyDescent="0.3">
      <c r="A25" s="6">
        <f t="shared" si="0"/>
        <v>9</v>
      </c>
      <c r="B25" s="81" t="s">
        <v>32</v>
      </c>
      <c r="C25" s="80" t="s">
        <v>128</v>
      </c>
      <c r="D25" s="80" t="s">
        <v>112</v>
      </c>
      <c r="E25" s="81" t="s">
        <v>31</v>
      </c>
      <c r="F25" s="83">
        <v>30317</v>
      </c>
      <c r="G25" s="81" t="s">
        <v>20</v>
      </c>
      <c r="H25" s="81" t="s">
        <v>134</v>
      </c>
      <c r="I25" s="81" t="s">
        <v>20</v>
      </c>
      <c r="J25" s="81" t="s">
        <v>20</v>
      </c>
      <c r="K25" s="8">
        <v>78656</v>
      </c>
      <c r="L25" s="8">
        <v>78759</v>
      </c>
      <c r="M25" s="89" t="s">
        <v>139</v>
      </c>
      <c r="N25" s="90">
        <v>65000</v>
      </c>
      <c r="O25" s="91">
        <v>45658</v>
      </c>
      <c r="P25" s="95" t="s">
        <v>140</v>
      </c>
      <c r="Q25" s="93" t="s">
        <v>29</v>
      </c>
      <c r="R25" s="94" t="s">
        <v>29</v>
      </c>
      <c r="S25" s="6"/>
      <c r="T25" s="6"/>
      <c r="U25" s="6"/>
      <c r="V25" s="6"/>
      <c r="W25" s="6"/>
      <c r="X25" s="6"/>
      <c r="Y25" s="3" t="s">
        <v>23</v>
      </c>
      <c r="Z25" s="8">
        <f>COUNTIF($G$10:$G$510,"EF")</f>
        <v>1</v>
      </c>
      <c r="AA25" s="8">
        <f>COUNTIF($H$10:$H$510,"EF")</f>
        <v>1</v>
      </c>
      <c r="AB25" s="8">
        <f>COUNTIF($I$10:$I$510,"EF")</f>
        <v>1</v>
      </c>
      <c r="AC25" s="8">
        <f>COUNTIF($J$10:$J$510,"EF")</f>
        <v>0</v>
      </c>
      <c r="AD25" s="6"/>
      <c r="AE25" s="6"/>
    </row>
    <row r="26" spans="1:31" x14ac:dyDescent="0.3">
      <c r="A26" s="6">
        <f t="shared" si="0"/>
        <v>10</v>
      </c>
      <c r="B26" s="81" t="s">
        <v>32</v>
      </c>
      <c r="C26" s="80" t="s">
        <v>129</v>
      </c>
      <c r="D26" s="80" t="s">
        <v>113</v>
      </c>
      <c r="E26" s="81" t="s">
        <v>31</v>
      </c>
      <c r="F26" s="83">
        <v>28887</v>
      </c>
      <c r="G26" s="81" t="s">
        <v>22</v>
      </c>
      <c r="H26" s="81" t="s">
        <v>22</v>
      </c>
      <c r="I26" s="81" t="s">
        <v>22</v>
      </c>
      <c r="J26" s="81" t="s">
        <v>20</v>
      </c>
      <c r="K26" s="8">
        <v>78656</v>
      </c>
      <c r="L26" s="8">
        <v>78759</v>
      </c>
      <c r="M26" s="89" t="s">
        <v>135</v>
      </c>
      <c r="N26" s="90">
        <v>25000</v>
      </c>
      <c r="O26" s="91">
        <v>45658</v>
      </c>
      <c r="P26" s="95" t="s">
        <v>140</v>
      </c>
      <c r="Q26" s="93" t="s">
        <v>29</v>
      </c>
      <c r="R26" s="94" t="s">
        <v>29</v>
      </c>
      <c r="S26" s="6"/>
      <c r="T26" s="6"/>
      <c r="U26" s="6"/>
      <c r="V26" s="6"/>
      <c r="W26" s="6"/>
      <c r="X26" s="6"/>
      <c r="Y26" s="3" t="s">
        <v>24</v>
      </c>
      <c r="Z26" s="8">
        <f>COUNTIF($G$10:$G$510,"Waiving")</f>
        <v>3</v>
      </c>
      <c r="AA26" s="8">
        <f>COUNTIF($H$10:$H$510,"Waiving")</f>
        <v>3</v>
      </c>
      <c r="AB26" s="8">
        <f>COUNTIF($I$10:$I$510,"Waiving")</f>
        <v>3</v>
      </c>
      <c r="AC26" s="8">
        <f>COUNTIF($J$10:$J$510,"Waiving")</f>
        <v>2</v>
      </c>
      <c r="AD26" s="6"/>
      <c r="AE26" s="6"/>
    </row>
    <row r="27" spans="1:31" x14ac:dyDescent="0.3">
      <c r="A27" s="6">
        <f t="shared" si="0"/>
        <v>10</v>
      </c>
      <c r="B27" s="81" t="s">
        <v>34</v>
      </c>
      <c r="C27" s="80" t="s">
        <v>129</v>
      </c>
      <c r="D27" s="80" t="s">
        <v>114</v>
      </c>
      <c r="E27" s="81" t="s">
        <v>31</v>
      </c>
      <c r="F27" s="83">
        <v>36892</v>
      </c>
      <c r="G27" s="81"/>
      <c r="H27" s="81"/>
      <c r="I27" s="81"/>
      <c r="J27" s="88"/>
      <c r="K27" s="8"/>
      <c r="L27" s="8"/>
      <c r="M27" s="89"/>
      <c r="N27" s="90"/>
      <c r="O27" s="91"/>
      <c r="P27" s="92"/>
      <c r="Q27" s="93" t="s">
        <v>29</v>
      </c>
      <c r="R27" s="94" t="s">
        <v>29</v>
      </c>
      <c r="S27" s="6"/>
      <c r="T27" s="6"/>
      <c r="U27" s="6"/>
      <c r="V27" s="6"/>
      <c r="W27" s="6"/>
      <c r="X27" s="6"/>
      <c r="Y27" s="3" t="s">
        <v>25</v>
      </c>
      <c r="Z27" s="13">
        <f>SUM(Z22:Z25)</f>
        <v>10</v>
      </c>
      <c r="AA27" s="13">
        <f t="shared" ref="AA27:AC27" si="1">SUM(AA22:AA25)</f>
        <v>4</v>
      </c>
      <c r="AB27" s="13">
        <f t="shared" si="1"/>
        <v>10</v>
      </c>
      <c r="AC27" s="13">
        <f t="shared" si="1"/>
        <v>11</v>
      </c>
      <c r="AD27" s="6"/>
      <c r="AE27" s="6"/>
    </row>
    <row r="28" spans="1:31" x14ac:dyDescent="0.3">
      <c r="A28" s="6">
        <f t="shared" si="0"/>
        <v>11</v>
      </c>
      <c r="B28" s="81" t="s">
        <v>32</v>
      </c>
      <c r="C28" s="80" t="s">
        <v>130</v>
      </c>
      <c r="D28" s="80" t="s">
        <v>115</v>
      </c>
      <c r="E28" s="81" t="s">
        <v>30</v>
      </c>
      <c r="F28" s="83">
        <v>29618</v>
      </c>
      <c r="G28" s="81" t="s">
        <v>22</v>
      </c>
      <c r="H28" s="81" t="s">
        <v>22</v>
      </c>
      <c r="I28" s="81" t="s">
        <v>22</v>
      </c>
      <c r="J28" s="81" t="s">
        <v>20</v>
      </c>
      <c r="K28" s="8">
        <v>78656</v>
      </c>
      <c r="L28" s="8">
        <v>78759</v>
      </c>
      <c r="M28" s="89" t="s">
        <v>135</v>
      </c>
      <c r="N28" s="90">
        <v>35000</v>
      </c>
      <c r="O28" s="91">
        <v>45658</v>
      </c>
      <c r="P28" s="95" t="s">
        <v>140</v>
      </c>
      <c r="Q28" s="93" t="s">
        <v>29</v>
      </c>
      <c r="R28" s="94" t="s">
        <v>29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x14ac:dyDescent="0.3">
      <c r="A29" s="6">
        <f t="shared" si="0"/>
        <v>11</v>
      </c>
      <c r="B29" s="81" t="s">
        <v>34</v>
      </c>
      <c r="C29" s="80" t="s">
        <v>130</v>
      </c>
      <c r="D29" s="80" t="s">
        <v>116</v>
      </c>
      <c r="E29" s="81" t="s">
        <v>30</v>
      </c>
      <c r="F29" s="83">
        <v>41730</v>
      </c>
      <c r="G29" s="81"/>
      <c r="H29" s="81"/>
      <c r="I29" s="81"/>
      <c r="J29" s="88"/>
      <c r="K29" s="8"/>
      <c r="L29" s="8"/>
      <c r="M29" s="89"/>
      <c r="N29" s="90"/>
      <c r="O29" s="91"/>
      <c r="P29" s="92"/>
      <c r="Q29" s="93" t="s">
        <v>29</v>
      </c>
      <c r="R29" s="94" t="s">
        <v>29</v>
      </c>
      <c r="S29" s="6"/>
      <c r="T29" s="6"/>
      <c r="U29" s="6"/>
      <c r="V29" s="6"/>
      <c r="W29" s="6"/>
      <c r="X29" s="6"/>
      <c r="Y29" s="21" t="s">
        <v>26</v>
      </c>
      <c r="Z29" s="6"/>
      <c r="AA29" s="6"/>
      <c r="AB29" s="6"/>
      <c r="AC29" s="6"/>
      <c r="AD29" s="6"/>
      <c r="AE29" s="6"/>
    </row>
    <row r="30" spans="1:31" x14ac:dyDescent="0.3">
      <c r="A30" s="6">
        <f t="shared" si="0"/>
        <v>11</v>
      </c>
      <c r="B30" s="81" t="s">
        <v>34</v>
      </c>
      <c r="C30" s="80" t="s">
        <v>130</v>
      </c>
      <c r="D30" s="80" t="s">
        <v>117</v>
      </c>
      <c r="E30" s="81" t="s">
        <v>30</v>
      </c>
      <c r="F30" s="83">
        <v>40940</v>
      </c>
      <c r="G30" s="81" t="s">
        <v>133</v>
      </c>
      <c r="H30" s="81" t="s">
        <v>133</v>
      </c>
      <c r="I30" s="81" t="s">
        <v>133</v>
      </c>
      <c r="J30" s="88"/>
      <c r="K30" s="8"/>
      <c r="L30" s="8"/>
      <c r="M30" s="89"/>
      <c r="N30" s="90"/>
      <c r="O30" s="91"/>
      <c r="P30" s="92"/>
      <c r="Q30" s="93" t="s">
        <v>29</v>
      </c>
      <c r="R30" s="94" t="s">
        <v>29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x14ac:dyDescent="0.3">
      <c r="A31" s="6">
        <f t="shared" si="0"/>
        <v>12</v>
      </c>
      <c r="B31" s="81" t="s">
        <v>32</v>
      </c>
      <c r="C31" s="80" t="s">
        <v>131</v>
      </c>
      <c r="D31" s="80" t="s">
        <v>118</v>
      </c>
      <c r="E31" s="81" t="s">
        <v>30</v>
      </c>
      <c r="F31" s="83">
        <v>29768</v>
      </c>
      <c r="G31" s="81" t="s">
        <v>20</v>
      </c>
      <c r="H31" s="81" t="s">
        <v>134</v>
      </c>
      <c r="I31" s="81" t="s">
        <v>20</v>
      </c>
      <c r="J31" s="81" t="s">
        <v>20</v>
      </c>
      <c r="K31" s="8">
        <v>78656</v>
      </c>
      <c r="L31" s="8">
        <v>78759</v>
      </c>
      <c r="M31" s="89" t="s">
        <v>135</v>
      </c>
      <c r="N31" s="90">
        <v>45000</v>
      </c>
      <c r="O31" s="91">
        <v>45658</v>
      </c>
      <c r="P31" s="95" t="s">
        <v>140</v>
      </c>
      <c r="Q31" s="93" t="s">
        <v>29</v>
      </c>
      <c r="R31" s="94" t="s">
        <v>29</v>
      </c>
      <c r="S31" s="6"/>
      <c r="T31" s="6"/>
      <c r="U31" s="6"/>
      <c r="V31" s="6"/>
      <c r="W31" s="6"/>
      <c r="X31" s="6"/>
      <c r="Y31" s="194" t="s">
        <v>27</v>
      </c>
      <c r="Z31" s="194"/>
      <c r="AA31" s="194"/>
      <c r="AB31" s="194"/>
      <c r="AC31" s="194"/>
      <c r="AD31" s="194"/>
      <c r="AE31" s="194"/>
    </row>
    <row r="32" spans="1:31" x14ac:dyDescent="0.3">
      <c r="A32" s="6">
        <f t="shared" si="0"/>
        <v>13</v>
      </c>
      <c r="B32" s="81" t="s">
        <v>32</v>
      </c>
      <c r="C32" s="80" t="s">
        <v>132</v>
      </c>
      <c r="D32" s="80" t="s">
        <v>119</v>
      </c>
      <c r="E32" s="81" t="s">
        <v>31</v>
      </c>
      <c r="F32" s="83">
        <v>17791</v>
      </c>
      <c r="G32" s="81" t="s">
        <v>24</v>
      </c>
      <c r="H32" s="81" t="s">
        <v>24</v>
      </c>
      <c r="I32" s="81" t="s">
        <v>24</v>
      </c>
      <c r="J32" s="81" t="s">
        <v>24</v>
      </c>
      <c r="K32" s="8">
        <v>78656</v>
      </c>
      <c r="L32" s="8">
        <v>78759</v>
      </c>
      <c r="M32" s="89" t="s">
        <v>135</v>
      </c>
      <c r="N32" s="90">
        <v>55000</v>
      </c>
      <c r="O32" s="91">
        <v>45658</v>
      </c>
      <c r="P32" s="95" t="s">
        <v>140</v>
      </c>
      <c r="Q32" s="93" t="s">
        <v>29</v>
      </c>
      <c r="R32" s="94" t="s">
        <v>29</v>
      </c>
      <c r="S32" s="6"/>
      <c r="T32" s="6"/>
      <c r="U32" s="6"/>
      <c r="V32" s="6"/>
      <c r="W32" s="6"/>
      <c r="X32" s="6"/>
      <c r="Y32" s="194" t="s">
        <v>28</v>
      </c>
      <c r="Z32" s="194"/>
      <c r="AA32" s="194"/>
      <c r="AB32" s="194"/>
      <c r="AC32" s="194"/>
      <c r="AD32" s="194"/>
      <c r="AE32" s="194"/>
    </row>
    <row r="33" spans="1:31" x14ac:dyDescent="0.3">
      <c r="A33" s="6" t="str">
        <f t="shared" si="0"/>
        <v/>
      </c>
      <c r="B33" s="25"/>
      <c r="C33" s="6"/>
      <c r="D33" s="6"/>
      <c r="E33" s="25"/>
      <c r="F33" s="17"/>
      <c r="G33" s="25"/>
      <c r="H33" s="25"/>
      <c r="I33" s="25"/>
      <c r="J33" s="25"/>
      <c r="K33" s="6"/>
      <c r="L33" s="6"/>
      <c r="M33" s="24"/>
      <c r="N33" s="22"/>
      <c r="O33" s="17"/>
      <c r="P33" s="18"/>
      <c r="Q33" s="19" t="s">
        <v>29</v>
      </c>
      <c r="R33" s="20" t="s">
        <v>29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x14ac:dyDescent="0.3">
      <c r="A34" s="6" t="str">
        <f t="shared" si="0"/>
        <v/>
      </c>
      <c r="B34" s="25"/>
      <c r="C34" s="6"/>
      <c r="D34" s="6"/>
      <c r="E34" s="25"/>
      <c r="F34" s="17"/>
      <c r="G34" s="25"/>
      <c r="H34" s="25"/>
      <c r="I34" s="25"/>
      <c r="J34" s="25"/>
      <c r="K34" s="6"/>
      <c r="L34" s="6"/>
      <c r="M34" s="24"/>
      <c r="N34" s="22"/>
      <c r="O34" s="17"/>
      <c r="P34" s="18"/>
      <c r="Q34" s="19" t="s">
        <v>29</v>
      </c>
      <c r="R34" s="20" t="s">
        <v>29</v>
      </c>
      <c r="S34" s="6"/>
      <c r="T34" s="6"/>
      <c r="U34" s="6"/>
      <c r="V34" s="6"/>
      <c r="W34" s="6"/>
      <c r="X34" s="6"/>
      <c r="Y34" s="97" t="s">
        <v>30</v>
      </c>
      <c r="Z34" s="6"/>
      <c r="AA34" s="6"/>
      <c r="AB34" s="6"/>
      <c r="AC34" s="6"/>
      <c r="AD34" s="6"/>
      <c r="AE34" s="6"/>
    </row>
    <row r="35" spans="1:31" x14ac:dyDescent="0.3">
      <c r="A35" s="6" t="str">
        <f t="shared" si="0"/>
        <v/>
      </c>
      <c r="B35" s="25"/>
      <c r="C35" s="6"/>
      <c r="D35" s="6"/>
      <c r="E35" s="25"/>
      <c r="F35" s="17"/>
      <c r="G35" s="25"/>
      <c r="H35" s="25"/>
      <c r="I35" s="25"/>
      <c r="J35" s="25"/>
      <c r="K35" s="6"/>
      <c r="L35" s="6"/>
      <c r="M35" s="24"/>
      <c r="N35" s="22"/>
      <c r="O35" s="17"/>
      <c r="P35" s="18"/>
      <c r="Q35" s="19" t="s">
        <v>29</v>
      </c>
      <c r="R35" s="20" t="s">
        <v>29</v>
      </c>
      <c r="S35" s="6"/>
      <c r="T35" s="6"/>
      <c r="U35" s="6"/>
      <c r="V35" s="6"/>
      <c r="W35" s="6"/>
      <c r="X35" s="6"/>
      <c r="Y35" s="97" t="s">
        <v>31</v>
      </c>
      <c r="Z35" s="6"/>
      <c r="AA35" s="6"/>
      <c r="AB35" s="6"/>
      <c r="AC35" s="6"/>
      <c r="AD35" s="6"/>
      <c r="AE35" s="6"/>
    </row>
    <row r="36" spans="1:31" x14ac:dyDescent="0.3">
      <c r="A36" s="6" t="str">
        <f t="shared" si="0"/>
        <v/>
      </c>
      <c r="B36" s="25"/>
      <c r="C36" s="6"/>
      <c r="D36" s="6"/>
      <c r="E36" s="25"/>
      <c r="F36" s="17"/>
      <c r="G36" s="25"/>
      <c r="H36" s="25"/>
      <c r="I36" s="25"/>
      <c r="J36" s="25"/>
      <c r="K36" s="6"/>
      <c r="L36" s="6"/>
      <c r="M36" s="24"/>
      <c r="N36" s="22"/>
      <c r="O36" s="17"/>
      <c r="P36" s="18"/>
      <c r="Q36" s="19" t="s">
        <v>29</v>
      </c>
      <c r="R36" s="20" t="s">
        <v>29</v>
      </c>
      <c r="S36" s="6"/>
      <c r="T36" s="6"/>
      <c r="U36" s="6"/>
      <c r="V36" s="6"/>
      <c r="W36" s="6"/>
      <c r="X36" s="6"/>
      <c r="Y36" s="97" t="s">
        <v>32</v>
      </c>
      <c r="Z36" s="6"/>
      <c r="AA36" s="6"/>
      <c r="AB36" s="6"/>
      <c r="AC36" s="6"/>
      <c r="AD36" s="6"/>
      <c r="AE36" s="6"/>
    </row>
    <row r="37" spans="1:31" x14ac:dyDescent="0.3">
      <c r="A37" s="6" t="str">
        <f t="shared" si="0"/>
        <v/>
      </c>
      <c r="B37" s="25"/>
      <c r="C37" s="6"/>
      <c r="D37" s="6"/>
      <c r="E37" s="25"/>
      <c r="F37" s="17"/>
      <c r="G37" s="25"/>
      <c r="H37" s="25"/>
      <c r="I37" s="25"/>
      <c r="J37" s="25"/>
      <c r="K37" s="6"/>
      <c r="L37" s="6"/>
      <c r="M37" s="24"/>
      <c r="N37" s="22"/>
      <c r="O37" s="17"/>
      <c r="P37" s="18"/>
      <c r="Q37" s="19" t="s">
        <v>29</v>
      </c>
      <c r="R37" s="20" t="s">
        <v>29</v>
      </c>
      <c r="S37" s="6"/>
      <c r="T37" s="6"/>
      <c r="U37" s="6"/>
      <c r="V37" s="6"/>
      <c r="W37" s="6"/>
      <c r="X37" s="6"/>
      <c r="Y37" s="97" t="s">
        <v>33</v>
      </c>
      <c r="Z37" s="6"/>
      <c r="AA37" s="6"/>
      <c r="AB37" s="6"/>
      <c r="AC37" s="6"/>
      <c r="AD37" s="6"/>
      <c r="AE37" s="6"/>
    </row>
    <row r="38" spans="1:31" x14ac:dyDescent="0.3">
      <c r="A38" s="6" t="str">
        <f t="shared" si="0"/>
        <v/>
      </c>
      <c r="B38" s="25"/>
      <c r="C38" s="6"/>
      <c r="D38" s="6"/>
      <c r="E38" s="25"/>
      <c r="F38" s="17"/>
      <c r="G38" s="25"/>
      <c r="H38" s="25"/>
      <c r="I38" s="25"/>
      <c r="J38" s="25"/>
      <c r="K38" s="6"/>
      <c r="L38" s="6"/>
      <c r="M38" s="24"/>
      <c r="N38" s="22"/>
      <c r="O38" s="17"/>
      <c r="P38" s="18"/>
      <c r="Q38" s="19" t="s">
        <v>29</v>
      </c>
      <c r="R38" s="20" t="s">
        <v>29</v>
      </c>
      <c r="S38" s="6"/>
      <c r="T38" s="6"/>
      <c r="U38" s="6"/>
      <c r="V38" s="6"/>
      <c r="W38" s="6"/>
      <c r="X38" s="6"/>
      <c r="Y38" s="97" t="s">
        <v>34</v>
      </c>
      <c r="Z38" s="6"/>
      <c r="AA38" s="6"/>
      <c r="AB38" s="6"/>
      <c r="AC38" s="6"/>
      <c r="AD38" s="6"/>
      <c r="AE38" s="6"/>
    </row>
    <row r="39" spans="1:31" x14ac:dyDescent="0.3">
      <c r="A39" s="6" t="str">
        <f t="shared" si="0"/>
        <v/>
      </c>
      <c r="B39" s="25"/>
      <c r="C39" s="6"/>
      <c r="D39" s="6"/>
      <c r="E39" s="25"/>
      <c r="F39" s="17"/>
      <c r="G39" s="25"/>
      <c r="H39" s="25"/>
      <c r="I39" s="25"/>
      <c r="J39" s="25"/>
      <c r="K39" s="6"/>
      <c r="L39" s="6"/>
      <c r="M39" s="24"/>
      <c r="N39" s="22"/>
      <c r="O39" s="17"/>
      <c r="P39" s="18"/>
      <c r="Q39" s="19" t="s">
        <v>29</v>
      </c>
      <c r="R39" s="20" t="s">
        <v>29</v>
      </c>
      <c r="S39" s="6"/>
      <c r="T39" s="6"/>
      <c r="U39" s="6"/>
      <c r="V39" s="6"/>
      <c r="W39" s="6"/>
      <c r="X39" s="6"/>
      <c r="Y39" s="97" t="s">
        <v>35</v>
      </c>
      <c r="Z39" s="6"/>
      <c r="AA39" s="6"/>
      <c r="AB39" s="6"/>
      <c r="AC39" s="6"/>
      <c r="AD39" s="6"/>
      <c r="AE39" s="6"/>
    </row>
    <row r="40" spans="1:31" x14ac:dyDescent="0.3">
      <c r="A40" s="6" t="str">
        <f t="shared" si="0"/>
        <v/>
      </c>
      <c r="B40" s="25"/>
      <c r="C40" s="6"/>
      <c r="D40" s="6"/>
      <c r="E40" s="25"/>
      <c r="F40" s="17"/>
      <c r="G40" s="25"/>
      <c r="H40" s="25"/>
      <c r="I40" s="25"/>
      <c r="J40" s="25"/>
      <c r="K40" s="6"/>
      <c r="L40" s="6"/>
      <c r="M40" s="24"/>
      <c r="N40" s="22"/>
      <c r="O40" s="17"/>
      <c r="P40" s="18"/>
      <c r="Q40" s="19" t="s">
        <v>29</v>
      </c>
      <c r="R40" s="20" t="s">
        <v>29</v>
      </c>
      <c r="S40" s="6"/>
      <c r="T40" s="6"/>
      <c r="U40" s="6"/>
      <c r="V40" s="6"/>
      <c r="W40" s="6"/>
      <c r="X40" s="6"/>
      <c r="Y40" s="97" t="s">
        <v>29</v>
      </c>
      <c r="Z40" s="6"/>
      <c r="AA40" s="6"/>
      <c r="AB40" s="6"/>
      <c r="AC40" s="6"/>
      <c r="AD40" s="6"/>
      <c r="AE40" s="6"/>
    </row>
    <row r="41" spans="1:31" x14ac:dyDescent="0.3">
      <c r="A41" s="6" t="str">
        <f t="shared" si="0"/>
        <v/>
      </c>
      <c r="B41" s="25"/>
      <c r="C41" s="6"/>
      <c r="D41" s="6"/>
      <c r="E41" s="25"/>
      <c r="F41" s="17"/>
      <c r="G41" s="25"/>
      <c r="H41" s="25"/>
      <c r="I41" s="25"/>
      <c r="J41" s="25"/>
      <c r="K41" s="6"/>
      <c r="L41" s="6"/>
      <c r="M41" s="24"/>
      <c r="N41" s="22"/>
      <c r="O41" s="17"/>
      <c r="P41" s="18"/>
      <c r="Q41" s="19" t="s">
        <v>29</v>
      </c>
      <c r="R41" s="20" t="s">
        <v>29</v>
      </c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x14ac:dyDescent="0.3">
      <c r="A42" s="6" t="str">
        <f t="shared" si="0"/>
        <v/>
      </c>
      <c r="B42" s="25"/>
      <c r="C42" s="6"/>
      <c r="D42" s="6"/>
      <c r="E42" s="25"/>
      <c r="F42" s="17"/>
      <c r="G42" s="25"/>
      <c r="H42" s="25"/>
      <c r="I42" s="25"/>
      <c r="J42" s="25"/>
      <c r="K42" s="6"/>
      <c r="L42" s="6"/>
      <c r="M42" s="24"/>
      <c r="N42" s="22"/>
      <c r="O42" s="17"/>
      <c r="P42" s="18"/>
      <c r="Q42" s="19" t="s">
        <v>29</v>
      </c>
      <c r="R42" s="20" t="s">
        <v>29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x14ac:dyDescent="0.3">
      <c r="A43" s="6" t="str">
        <f t="shared" si="0"/>
        <v/>
      </c>
      <c r="B43" s="25"/>
      <c r="C43" s="6"/>
      <c r="D43" s="6"/>
      <c r="E43" s="25"/>
      <c r="F43" s="17"/>
      <c r="G43" s="25"/>
      <c r="H43" s="25"/>
      <c r="I43" s="25"/>
      <c r="J43" s="25"/>
      <c r="K43" s="6"/>
      <c r="L43" s="6"/>
      <c r="M43" s="24"/>
      <c r="N43" s="22"/>
      <c r="O43" s="17"/>
      <c r="P43" s="18"/>
      <c r="Q43" s="19" t="s">
        <v>29</v>
      </c>
      <c r="R43" s="20" t="s">
        <v>29</v>
      </c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x14ac:dyDescent="0.3">
      <c r="A44" s="6" t="str">
        <f t="shared" si="0"/>
        <v/>
      </c>
      <c r="B44" s="25"/>
      <c r="C44" s="6"/>
      <c r="D44" s="6"/>
      <c r="E44" s="25"/>
      <c r="F44" s="17"/>
      <c r="G44" s="25"/>
      <c r="H44" s="25"/>
      <c r="I44" s="25"/>
      <c r="J44" s="25"/>
      <c r="K44" s="6"/>
      <c r="L44" s="6"/>
      <c r="M44" s="24"/>
      <c r="N44" s="22"/>
      <c r="O44" s="17"/>
      <c r="P44" s="18"/>
      <c r="Q44" s="19" t="s">
        <v>29</v>
      </c>
      <c r="R44" s="20" t="s">
        <v>29</v>
      </c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x14ac:dyDescent="0.3">
      <c r="A45" s="6" t="str">
        <f t="shared" si="0"/>
        <v/>
      </c>
      <c r="B45" s="25"/>
      <c r="C45" s="6"/>
      <c r="D45" s="6"/>
      <c r="E45" s="25"/>
      <c r="F45" s="17"/>
      <c r="G45" s="25"/>
      <c r="H45" s="25"/>
      <c r="I45" s="25"/>
      <c r="J45" s="25"/>
      <c r="K45" s="6"/>
      <c r="L45" s="6"/>
      <c r="M45" s="24"/>
      <c r="N45" s="22"/>
      <c r="O45" s="17"/>
      <c r="P45" s="18"/>
      <c r="Q45" s="19" t="s">
        <v>29</v>
      </c>
      <c r="R45" s="20" t="s">
        <v>29</v>
      </c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x14ac:dyDescent="0.3">
      <c r="A46" s="6" t="str">
        <f t="shared" si="0"/>
        <v/>
      </c>
      <c r="B46" s="25"/>
      <c r="C46" s="6"/>
      <c r="D46" s="6"/>
      <c r="E46" s="25"/>
      <c r="F46" s="17"/>
      <c r="G46" s="25"/>
      <c r="H46" s="25"/>
      <c r="I46" s="25"/>
      <c r="J46" s="25"/>
      <c r="K46" s="6"/>
      <c r="L46" s="6"/>
      <c r="M46" s="24"/>
      <c r="N46" s="22"/>
      <c r="O46" s="17"/>
      <c r="P46" s="18"/>
      <c r="Q46" s="19" t="s">
        <v>29</v>
      </c>
      <c r="R46" s="20" t="s">
        <v>29</v>
      </c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x14ac:dyDescent="0.3">
      <c r="A47" s="6" t="str">
        <f t="shared" si="0"/>
        <v/>
      </c>
      <c r="B47" s="25"/>
      <c r="C47" s="6"/>
      <c r="D47" s="6"/>
      <c r="E47" s="25"/>
      <c r="F47" s="17"/>
      <c r="G47" s="25"/>
      <c r="H47" s="25"/>
      <c r="I47" s="25"/>
      <c r="J47" s="25"/>
      <c r="K47" s="6"/>
      <c r="L47" s="6"/>
      <c r="M47" s="24"/>
      <c r="N47" s="22"/>
      <c r="O47" s="17"/>
      <c r="P47" s="18"/>
      <c r="Q47" s="19" t="s">
        <v>29</v>
      </c>
      <c r="R47" s="20" t="s">
        <v>29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x14ac:dyDescent="0.3">
      <c r="A48" s="6" t="str">
        <f t="shared" si="0"/>
        <v/>
      </c>
      <c r="B48" s="25"/>
      <c r="C48" s="6"/>
      <c r="D48" s="6"/>
      <c r="E48" s="25"/>
      <c r="F48" s="17"/>
      <c r="G48" s="25"/>
      <c r="H48" s="25"/>
      <c r="I48" s="25"/>
      <c r="J48" s="25"/>
      <c r="K48" s="6"/>
      <c r="L48" s="6"/>
      <c r="M48" s="24"/>
      <c r="N48" s="22"/>
      <c r="O48" s="17"/>
      <c r="P48" s="18"/>
      <c r="Q48" s="19" t="s">
        <v>29</v>
      </c>
      <c r="R48" s="20" t="s">
        <v>29</v>
      </c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x14ac:dyDescent="0.3">
      <c r="A49" s="6" t="str">
        <f t="shared" si="0"/>
        <v/>
      </c>
      <c r="B49" s="25"/>
      <c r="C49" s="6"/>
      <c r="D49" s="6"/>
      <c r="E49" s="25"/>
      <c r="F49" s="17"/>
      <c r="G49" s="25"/>
      <c r="H49" s="25"/>
      <c r="I49" s="25"/>
      <c r="J49" s="25"/>
      <c r="K49" s="6"/>
      <c r="L49" s="6"/>
      <c r="M49" s="24"/>
      <c r="N49" s="22"/>
      <c r="O49" s="17"/>
      <c r="P49" s="18"/>
      <c r="Q49" s="19" t="s">
        <v>29</v>
      </c>
      <c r="R49" s="20" t="s">
        <v>29</v>
      </c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x14ac:dyDescent="0.3">
      <c r="A50" s="6" t="str">
        <f t="shared" si="0"/>
        <v/>
      </c>
      <c r="B50" s="25"/>
      <c r="C50" s="6"/>
      <c r="D50" s="6"/>
      <c r="E50" s="25"/>
      <c r="F50" s="17"/>
      <c r="G50" s="25"/>
      <c r="H50" s="25"/>
      <c r="I50" s="25"/>
      <c r="J50" s="25"/>
      <c r="K50" s="6"/>
      <c r="L50" s="6"/>
      <c r="M50" s="24"/>
      <c r="N50" s="22"/>
      <c r="O50" s="17"/>
      <c r="P50" s="18"/>
      <c r="Q50" s="19" t="s">
        <v>29</v>
      </c>
      <c r="R50" s="20" t="s">
        <v>29</v>
      </c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x14ac:dyDescent="0.3">
      <c r="A51" s="6" t="str">
        <f t="shared" si="0"/>
        <v/>
      </c>
      <c r="B51" s="25"/>
      <c r="C51" s="6"/>
      <c r="D51" s="6"/>
      <c r="E51" s="25"/>
      <c r="F51" s="17"/>
      <c r="G51" s="25"/>
      <c r="H51" s="25"/>
      <c r="I51" s="25"/>
      <c r="J51" s="25"/>
      <c r="K51" s="6"/>
      <c r="L51" s="6"/>
      <c r="M51" s="24"/>
      <c r="N51" s="22"/>
      <c r="O51" s="17"/>
      <c r="P51" s="18"/>
      <c r="Q51" s="19" t="s">
        <v>29</v>
      </c>
      <c r="R51" s="20" t="s">
        <v>29</v>
      </c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x14ac:dyDescent="0.3">
      <c r="A52" s="6" t="str">
        <f t="shared" si="0"/>
        <v/>
      </c>
      <c r="B52" s="25"/>
      <c r="C52" s="6"/>
      <c r="D52" s="6"/>
      <c r="E52" s="25"/>
      <c r="F52" s="17"/>
      <c r="G52" s="25"/>
      <c r="H52" s="25"/>
      <c r="I52" s="25"/>
      <c r="J52" s="25"/>
      <c r="K52" s="6"/>
      <c r="L52" s="6"/>
      <c r="M52" s="24"/>
      <c r="N52" s="22"/>
      <c r="O52" s="17"/>
      <c r="P52" s="18"/>
      <c r="Q52" s="19" t="s">
        <v>29</v>
      </c>
      <c r="R52" s="20" t="s">
        <v>29</v>
      </c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x14ac:dyDescent="0.3">
      <c r="A53" s="6" t="str">
        <f t="shared" si="0"/>
        <v/>
      </c>
      <c r="B53" s="25"/>
      <c r="C53" s="6"/>
      <c r="D53" s="6"/>
      <c r="E53" s="25"/>
      <c r="F53" s="17"/>
      <c r="G53" s="25"/>
      <c r="H53" s="25"/>
      <c r="I53" s="25"/>
      <c r="J53" s="25"/>
      <c r="K53" s="6"/>
      <c r="L53" s="6"/>
      <c r="M53" s="24"/>
      <c r="N53" s="22"/>
      <c r="O53" s="17"/>
      <c r="P53" s="18"/>
      <c r="Q53" s="19" t="s">
        <v>29</v>
      </c>
      <c r="R53" s="20" t="s">
        <v>29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x14ac:dyDescent="0.3">
      <c r="A54" s="6" t="str">
        <f t="shared" si="0"/>
        <v/>
      </c>
      <c r="B54" s="25"/>
      <c r="C54" s="6"/>
      <c r="D54" s="6"/>
      <c r="E54" s="25"/>
      <c r="F54" s="17"/>
      <c r="G54" s="25"/>
      <c r="H54" s="25"/>
      <c r="I54" s="25"/>
      <c r="J54" s="25"/>
      <c r="K54" s="6"/>
      <c r="L54" s="6"/>
      <c r="M54" s="24"/>
      <c r="N54" s="22"/>
      <c r="O54" s="17"/>
      <c r="P54" s="18"/>
      <c r="Q54" s="19" t="s">
        <v>29</v>
      </c>
      <c r="R54" s="20" t="s">
        <v>29</v>
      </c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x14ac:dyDescent="0.3">
      <c r="A55" s="6" t="str">
        <f t="shared" si="0"/>
        <v/>
      </c>
      <c r="B55" s="25"/>
      <c r="C55" s="6"/>
      <c r="D55" s="6"/>
      <c r="E55" s="25"/>
      <c r="F55" s="17"/>
      <c r="G55" s="25"/>
      <c r="H55" s="25"/>
      <c r="I55" s="25"/>
      <c r="J55" s="25"/>
      <c r="K55" s="6"/>
      <c r="L55" s="6"/>
      <c r="M55" s="24"/>
      <c r="N55" s="22"/>
      <c r="O55" s="17"/>
      <c r="P55" s="18"/>
      <c r="Q55" s="19" t="s">
        <v>29</v>
      </c>
      <c r="R55" s="20" t="s">
        <v>29</v>
      </c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x14ac:dyDescent="0.3">
      <c r="A56" s="6" t="str">
        <f t="shared" si="0"/>
        <v/>
      </c>
      <c r="B56" s="25"/>
      <c r="C56" s="6"/>
      <c r="D56" s="6"/>
      <c r="E56" s="25"/>
      <c r="F56" s="17"/>
      <c r="G56" s="25"/>
      <c r="H56" s="25"/>
      <c r="I56" s="25"/>
      <c r="J56" s="25"/>
      <c r="K56" s="6"/>
      <c r="L56" s="6"/>
      <c r="M56" s="24"/>
      <c r="N56" s="22"/>
      <c r="O56" s="17"/>
      <c r="P56" s="18"/>
      <c r="Q56" s="19" t="s">
        <v>29</v>
      </c>
      <c r="R56" s="20" t="s">
        <v>29</v>
      </c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x14ac:dyDescent="0.3">
      <c r="A57" s="6" t="str">
        <f t="shared" si="0"/>
        <v/>
      </c>
      <c r="B57" s="25"/>
      <c r="C57" s="6"/>
      <c r="D57" s="6"/>
      <c r="E57" s="25"/>
      <c r="F57" s="17"/>
      <c r="G57" s="25"/>
      <c r="H57" s="25"/>
      <c r="I57" s="25"/>
      <c r="J57" s="25"/>
      <c r="K57" s="6"/>
      <c r="L57" s="6"/>
      <c r="M57" s="24"/>
      <c r="N57" s="22"/>
      <c r="O57" s="17"/>
      <c r="P57" s="18"/>
      <c r="Q57" s="19" t="s">
        <v>29</v>
      </c>
      <c r="R57" s="20" t="s">
        <v>29</v>
      </c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x14ac:dyDescent="0.3">
      <c r="A58" s="6" t="str">
        <f t="shared" si="0"/>
        <v/>
      </c>
      <c r="B58" s="25"/>
      <c r="C58" s="6"/>
      <c r="D58" s="6"/>
      <c r="E58" s="25"/>
      <c r="F58" s="17"/>
      <c r="G58" s="25"/>
      <c r="H58" s="25"/>
      <c r="I58" s="25"/>
      <c r="J58" s="25"/>
      <c r="K58" s="6"/>
      <c r="L58" s="6"/>
      <c r="M58" s="24"/>
      <c r="N58" s="22"/>
      <c r="O58" s="17"/>
      <c r="P58" s="18"/>
      <c r="Q58" s="19" t="s">
        <v>29</v>
      </c>
      <c r="R58" s="20" t="s">
        <v>29</v>
      </c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x14ac:dyDescent="0.3">
      <c r="A59" s="6" t="str">
        <f t="shared" si="0"/>
        <v/>
      </c>
      <c r="B59" s="25"/>
      <c r="C59" s="6"/>
      <c r="D59" s="6"/>
      <c r="E59" s="25"/>
      <c r="F59" s="17"/>
      <c r="G59" s="25"/>
      <c r="H59" s="25"/>
      <c r="I59" s="25"/>
      <c r="J59" s="25"/>
      <c r="K59" s="6"/>
      <c r="L59" s="6"/>
      <c r="M59" s="24"/>
      <c r="N59" s="22"/>
      <c r="O59" s="17"/>
      <c r="P59" s="18"/>
      <c r="Q59" s="19" t="s">
        <v>29</v>
      </c>
      <c r="R59" s="20" t="s">
        <v>29</v>
      </c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x14ac:dyDescent="0.3">
      <c r="A60" s="6" t="str">
        <f t="shared" si="0"/>
        <v/>
      </c>
      <c r="B60" s="25"/>
      <c r="C60" s="6"/>
      <c r="D60" s="6"/>
      <c r="E60" s="25"/>
      <c r="F60" s="17"/>
      <c r="G60" s="25"/>
      <c r="H60" s="25"/>
      <c r="I60" s="25"/>
      <c r="J60" s="25"/>
      <c r="K60" s="6"/>
      <c r="L60" s="6"/>
      <c r="M60" s="24"/>
      <c r="N60" s="22"/>
      <c r="O60" s="17"/>
      <c r="P60" s="18"/>
      <c r="Q60" s="19" t="s">
        <v>29</v>
      </c>
      <c r="R60" s="20" t="s">
        <v>29</v>
      </c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x14ac:dyDescent="0.3">
      <c r="A61" s="6" t="str">
        <f t="shared" si="0"/>
        <v/>
      </c>
      <c r="B61" s="25"/>
      <c r="C61" s="6"/>
      <c r="D61" s="6"/>
      <c r="E61" s="25"/>
      <c r="F61" s="17"/>
      <c r="G61" s="25"/>
      <c r="H61" s="25"/>
      <c r="I61" s="25"/>
      <c r="J61" s="25"/>
      <c r="K61" s="6"/>
      <c r="L61" s="6"/>
      <c r="M61" s="24"/>
      <c r="N61" s="22"/>
      <c r="O61" s="17"/>
      <c r="P61" s="18"/>
      <c r="Q61" s="19" t="s">
        <v>29</v>
      </c>
      <c r="R61" s="20" t="s">
        <v>29</v>
      </c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x14ac:dyDescent="0.3">
      <c r="A62" s="6" t="str">
        <f t="shared" si="0"/>
        <v/>
      </c>
      <c r="B62" s="25"/>
      <c r="C62" s="6"/>
      <c r="D62" s="6"/>
      <c r="E62" s="25"/>
      <c r="F62" s="17"/>
      <c r="G62" s="25"/>
      <c r="H62" s="25"/>
      <c r="I62" s="25"/>
      <c r="J62" s="25"/>
      <c r="K62" s="6"/>
      <c r="L62" s="6"/>
      <c r="M62" s="24"/>
      <c r="N62" s="22"/>
      <c r="O62" s="17"/>
      <c r="P62" s="18"/>
      <c r="Q62" s="19" t="s">
        <v>29</v>
      </c>
      <c r="R62" s="20" t="s">
        <v>29</v>
      </c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x14ac:dyDescent="0.3">
      <c r="A63" s="6" t="str">
        <f t="shared" si="0"/>
        <v/>
      </c>
      <c r="B63" s="25"/>
      <c r="C63" s="6"/>
      <c r="D63" s="6"/>
      <c r="E63" s="25"/>
      <c r="F63" s="17"/>
      <c r="G63" s="25"/>
      <c r="H63" s="25"/>
      <c r="I63" s="25"/>
      <c r="J63" s="25"/>
      <c r="K63" s="6"/>
      <c r="L63" s="6"/>
      <c r="M63" s="24"/>
      <c r="N63" s="22"/>
      <c r="O63" s="17"/>
      <c r="P63" s="18"/>
      <c r="Q63" s="19" t="s">
        <v>29</v>
      </c>
      <c r="R63" s="20" t="s">
        <v>29</v>
      </c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x14ac:dyDescent="0.3">
      <c r="A64" s="6" t="str">
        <f t="shared" si="0"/>
        <v/>
      </c>
      <c r="B64" s="25"/>
      <c r="C64" s="6"/>
      <c r="D64" s="6"/>
      <c r="E64" s="25"/>
      <c r="F64" s="17"/>
      <c r="G64" s="25"/>
      <c r="H64" s="25"/>
      <c r="I64" s="25"/>
      <c r="J64" s="25"/>
      <c r="K64" s="6"/>
      <c r="L64" s="6"/>
      <c r="M64" s="24"/>
      <c r="N64" s="22"/>
      <c r="O64" s="17"/>
      <c r="P64" s="18"/>
      <c r="Q64" s="19" t="s">
        <v>29</v>
      </c>
      <c r="R64" s="20" t="s">
        <v>29</v>
      </c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x14ac:dyDescent="0.3">
      <c r="A65" s="6" t="str">
        <f t="shared" si="0"/>
        <v/>
      </c>
      <c r="B65" s="25"/>
      <c r="C65" s="6"/>
      <c r="D65" s="6"/>
      <c r="E65" s="25"/>
      <c r="F65" s="17"/>
      <c r="G65" s="25"/>
      <c r="H65" s="25"/>
      <c r="I65" s="25"/>
      <c r="J65" s="25"/>
      <c r="K65" s="6"/>
      <c r="L65" s="6"/>
      <c r="M65" s="24"/>
      <c r="N65" s="22"/>
      <c r="O65" s="17"/>
      <c r="P65" s="18"/>
      <c r="Q65" s="19" t="s">
        <v>29</v>
      </c>
      <c r="R65" s="20" t="s">
        <v>29</v>
      </c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x14ac:dyDescent="0.3">
      <c r="A66" s="6" t="str">
        <f t="shared" si="0"/>
        <v/>
      </c>
      <c r="B66" s="25"/>
      <c r="C66" s="6"/>
      <c r="D66" s="6"/>
      <c r="E66" s="25"/>
      <c r="F66" s="17"/>
      <c r="G66" s="25"/>
      <c r="H66" s="25"/>
      <c r="I66" s="25"/>
      <c r="J66" s="25"/>
      <c r="K66" s="6"/>
      <c r="L66" s="6"/>
      <c r="M66" s="24"/>
      <c r="N66" s="22"/>
      <c r="O66" s="17"/>
      <c r="P66" s="18"/>
      <c r="Q66" s="19" t="s">
        <v>29</v>
      </c>
      <c r="R66" s="20" t="s">
        <v>29</v>
      </c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x14ac:dyDescent="0.3">
      <c r="A67" s="6" t="str">
        <f t="shared" si="0"/>
        <v/>
      </c>
      <c r="B67" s="25"/>
      <c r="C67" s="6"/>
      <c r="D67" s="6"/>
      <c r="E67" s="25"/>
      <c r="F67" s="17"/>
      <c r="G67" s="25"/>
      <c r="H67" s="25"/>
      <c r="I67" s="25"/>
      <c r="J67" s="25"/>
      <c r="K67" s="6"/>
      <c r="L67" s="6"/>
      <c r="M67" s="24"/>
      <c r="N67" s="22"/>
      <c r="O67" s="17"/>
      <c r="P67" s="18"/>
      <c r="Q67" s="19" t="s">
        <v>29</v>
      </c>
      <c r="R67" s="20" t="s">
        <v>29</v>
      </c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x14ac:dyDescent="0.3">
      <c r="A68" s="6" t="str">
        <f t="shared" si="0"/>
        <v/>
      </c>
      <c r="B68" s="25"/>
      <c r="C68" s="6"/>
      <c r="D68" s="6"/>
      <c r="E68" s="25"/>
      <c r="F68" s="17"/>
      <c r="G68" s="25"/>
      <c r="H68" s="25"/>
      <c r="I68" s="25"/>
      <c r="J68" s="25"/>
      <c r="K68" s="6"/>
      <c r="L68" s="6"/>
      <c r="M68" s="24"/>
      <c r="N68" s="22"/>
      <c r="O68" s="17"/>
      <c r="P68" s="18"/>
      <c r="Q68" s="19" t="s">
        <v>29</v>
      </c>
      <c r="R68" s="20" t="s">
        <v>29</v>
      </c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x14ac:dyDescent="0.3">
      <c r="A69" s="6" t="str">
        <f t="shared" si="0"/>
        <v/>
      </c>
      <c r="B69" s="25"/>
      <c r="C69" s="6"/>
      <c r="D69" s="6"/>
      <c r="E69" s="25"/>
      <c r="F69" s="17"/>
      <c r="G69" s="25"/>
      <c r="H69" s="25"/>
      <c r="I69" s="25"/>
      <c r="J69" s="25"/>
      <c r="K69" s="6"/>
      <c r="L69" s="6"/>
      <c r="M69" s="24"/>
      <c r="N69" s="22"/>
      <c r="O69" s="17"/>
      <c r="P69" s="18"/>
      <c r="Q69" s="19" t="s">
        <v>29</v>
      </c>
      <c r="R69" s="20" t="s">
        <v>29</v>
      </c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x14ac:dyDescent="0.3">
      <c r="A70" s="6" t="str">
        <f t="shared" si="0"/>
        <v/>
      </c>
      <c r="B70" s="25"/>
      <c r="C70" s="6"/>
      <c r="D70" s="6"/>
      <c r="E70" s="25"/>
      <c r="F70" s="17"/>
      <c r="G70" s="25"/>
      <c r="H70" s="25"/>
      <c r="I70" s="25"/>
      <c r="J70" s="25"/>
      <c r="K70" s="6"/>
      <c r="L70" s="6"/>
      <c r="M70" s="24"/>
      <c r="N70" s="22"/>
      <c r="O70" s="17"/>
      <c r="P70" s="18"/>
      <c r="Q70" s="19" t="s">
        <v>29</v>
      </c>
      <c r="R70" s="20" t="s">
        <v>29</v>
      </c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x14ac:dyDescent="0.3">
      <c r="A71" s="6" t="str">
        <f t="shared" si="0"/>
        <v/>
      </c>
      <c r="B71" s="25"/>
      <c r="C71" s="6"/>
      <c r="D71" s="6"/>
      <c r="E71" s="25"/>
      <c r="F71" s="17"/>
      <c r="G71" s="25"/>
      <c r="H71" s="25"/>
      <c r="I71" s="25"/>
      <c r="J71" s="25"/>
      <c r="K71" s="6"/>
      <c r="L71" s="6"/>
      <c r="M71" s="24"/>
      <c r="N71" s="22"/>
      <c r="O71" s="17"/>
      <c r="P71" s="18"/>
      <c r="Q71" s="19" t="s">
        <v>29</v>
      </c>
      <c r="R71" s="20" t="s">
        <v>29</v>
      </c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x14ac:dyDescent="0.3">
      <c r="A72" s="6" t="str">
        <f t="shared" si="0"/>
        <v/>
      </c>
      <c r="B72" s="25"/>
      <c r="C72" s="6"/>
      <c r="D72" s="6"/>
      <c r="E72" s="25"/>
      <c r="F72" s="17"/>
      <c r="G72" s="25"/>
      <c r="H72" s="25"/>
      <c r="I72" s="25"/>
      <c r="J72" s="25"/>
      <c r="K72" s="6"/>
      <c r="L72" s="6"/>
      <c r="M72" s="24"/>
      <c r="N72" s="22"/>
      <c r="O72" s="17"/>
      <c r="P72" s="6"/>
      <c r="Q72" s="19" t="s">
        <v>29</v>
      </c>
      <c r="R72" s="20" t="s">
        <v>29</v>
      </c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x14ac:dyDescent="0.3">
      <c r="A73" s="6" t="str">
        <f t="shared" si="0"/>
        <v/>
      </c>
      <c r="B73" s="25"/>
      <c r="C73" s="6"/>
      <c r="D73" s="6"/>
      <c r="E73" s="25"/>
      <c r="F73" s="17"/>
      <c r="G73" s="25"/>
      <c r="H73" s="25"/>
      <c r="I73" s="25"/>
      <c r="J73" s="25"/>
      <c r="K73" s="6"/>
      <c r="L73" s="6"/>
      <c r="M73" s="24"/>
      <c r="N73" s="22"/>
      <c r="O73" s="17"/>
      <c r="P73" s="6"/>
      <c r="Q73" s="19" t="s">
        <v>29</v>
      </c>
      <c r="R73" s="20" t="s">
        <v>29</v>
      </c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x14ac:dyDescent="0.3">
      <c r="A74" s="6" t="str">
        <f t="shared" si="0"/>
        <v/>
      </c>
      <c r="B74" s="25"/>
      <c r="C74" s="6"/>
      <c r="D74" s="6"/>
      <c r="E74" s="25"/>
      <c r="F74" s="17"/>
      <c r="G74" s="25"/>
      <c r="H74" s="25"/>
      <c r="I74" s="25"/>
      <c r="J74" s="25"/>
      <c r="K74" s="6"/>
      <c r="L74" s="6"/>
      <c r="M74" s="24"/>
      <c r="N74" s="22"/>
      <c r="O74" s="17"/>
      <c r="P74" s="6"/>
      <c r="Q74" s="19" t="s">
        <v>29</v>
      </c>
      <c r="R74" s="20" t="s">
        <v>29</v>
      </c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x14ac:dyDescent="0.3">
      <c r="A75" s="6" t="str">
        <f t="shared" si="0"/>
        <v/>
      </c>
      <c r="B75" s="25"/>
      <c r="C75" s="6"/>
      <c r="D75" s="6"/>
      <c r="E75" s="25"/>
      <c r="F75" s="17"/>
      <c r="G75" s="25"/>
      <c r="H75" s="25"/>
      <c r="I75" s="25"/>
      <c r="J75" s="25"/>
      <c r="K75" s="6"/>
      <c r="L75" s="6"/>
      <c r="M75" s="24"/>
      <c r="N75" s="22"/>
      <c r="O75" s="17"/>
      <c r="P75" s="6"/>
      <c r="Q75" s="19" t="s">
        <v>29</v>
      </c>
      <c r="R75" s="20" t="s">
        <v>29</v>
      </c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x14ac:dyDescent="0.3">
      <c r="A76" s="6" t="str">
        <f t="shared" si="0"/>
        <v/>
      </c>
      <c r="B76" s="25"/>
      <c r="C76" s="6"/>
      <c r="D76" s="6"/>
      <c r="E76" s="25"/>
      <c r="F76" s="17"/>
      <c r="G76" s="25"/>
      <c r="H76" s="25"/>
      <c r="I76" s="25"/>
      <c r="J76" s="25"/>
      <c r="K76" s="6"/>
      <c r="L76" s="6"/>
      <c r="M76" s="24"/>
      <c r="N76" s="22"/>
      <c r="O76" s="17"/>
      <c r="P76" s="6"/>
      <c r="Q76" s="19" t="s">
        <v>29</v>
      </c>
      <c r="R76" s="20" t="s">
        <v>29</v>
      </c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x14ac:dyDescent="0.3">
      <c r="A77" s="6" t="str">
        <f t="shared" si="0"/>
        <v/>
      </c>
      <c r="B77" s="25"/>
      <c r="C77" s="6"/>
      <c r="D77" s="6"/>
      <c r="E77" s="25"/>
      <c r="F77" s="17"/>
      <c r="G77" s="25"/>
      <c r="H77" s="25"/>
      <c r="I77" s="25"/>
      <c r="J77" s="25"/>
      <c r="K77" s="6"/>
      <c r="L77" s="6"/>
      <c r="M77" s="24"/>
      <c r="N77" s="22"/>
      <c r="O77" s="17"/>
      <c r="P77" s="6"/>
      <c r="Q77" s="19" t="s">
        <v>29</v>
      </c>
      <c r="R77" s="20" t="s">
        <v>29</v>
      </c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x14ac:dyDescent="0.3">
      <c r="A78" s="6" t="str">
        <f t="shared" ref="A78:A111" si="2">IF(B78="Employee",A77+1,IF(OR(B78="Spouse",B78="Child"),A77,""))</f>
        <v/>
      </c>
      <c r="B78" s="25"/>
      <c r="C78" s="6"/>
      <c r="D78" s="6"/>
      <c r="E78" s="25"/>
      <c r="F78" s="17"/>
      <c r="G78" s="25"/>
      <c r="H78" s="25"/>
      <c r="I78" s="25"/>
      <c r="J78" s="25"/>
      <c r="K78" s="6"/>
      <c r="L78" s="6"/>
      <c r="M78" s="24"/>
      <c r="N78" s="22"/>
      <c r="O78" s="17"/>
      <c r="P78" s="6"/>
      <c r="Q78" s="19" t="s">
        <v>29</v>
      </c>
      <c r="R78" s="20" t="s">
        <v>29</v>
      </c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x14ac:dyDescent="0.3">
      <c r="A79" s="6" t="str">
        <f t="shared" si="2"/>
        <v/>
      </c>
      <c r="B79" s="25"/>
      <c r="C79" s="6"/>
      <c r="D79" s="6"/>
      <c r="E79" s="25"/>
      <c r="F79" s="17"/>
      <c r="G79" s="25"/>
      <c r="H79" s="25"/>
      <c r="I79" s="25"/>
      <c r="J79" s="25"/>
      <c r="K79" s="6"/>
      <c r="L79" s="6"/>
      <c r="M79" s="24"/>
      <c r="N79" s="22"/>
      <c r="O79" s="17"/>
      <c r="P79" s="6"/>
      <c r="Q79" s="19" t="s">
        <v>29</v>
      </c>
      <c r="R79" s="20" t="s">
        <v>29</v>
      </c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x14ac:dyDescent="0.3">
      <c r="A80" s="6" t="str">
        <f t="shared" si="2"/>
        <v/>
      </c>
      <c r="B80" s="25"/>
      <c r="C80" s="6"/>
      <c r="D80" s="6"/>
      <c r="E80" s="25"/>
      <c r="F80" s="17"/>
      <c r="G80" s="25"/>
      <c r="H80" s="25"/>
      <c r="I80" s="25"/>
      <c r="J80" s="25"/>
      <c r="K80" s="6"/>
      <c r="L80" s="6"/>
      <c r="M80" s="24"/>
      <c r="N80" s="22"/>
      <c r="O80" s="17"/>
      <c r="P80" s="6"/>
      <c r="Q80" s="19" t="s">
        <v>29</v>
      </c>
      <c r="R80" s="20" t="s">
        <v>29</v>
      </c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x14ac:dyDescent="0.3">
      <c r="A81" s="6" t="str">
        <f t="shared" si="2"/>
        <v/>
      </c>
      <c r="B81" s="25"/>
      <c r="C81" s="6"/>
      <c r="D81" s="6"/>
      <c r="E81" s="25"/>
      <c r="F81" s="17"/>
      <c r="G81" s="25"/>
      <c r="H81" s="25"/>
      <c r="I81" s="25"/>
      <c r="J81" s="25"/>
      <c r="K81" s="6"/>
      <c r="L81" s="6"/>
      <c r="M81" s="24"/>
      <c r="N81" s="22"/>
      <c r="O81" s="17"/>
      <c r="P81" s="6"/>
      <c r="Q81" s="19" t="s">
        <v>29</v>
      </c>
      <c r="R81" s="20" t="s">
        <v>29</v>
      </c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x14ac:dyDescent="0.3">
      <c r="A82" s="6" t="str">
        <f t="shared" si="2"/>
        <v/>
      </c>
      <c r="B82" s="25"/>
      <c r="C82" s="6"/>
      <c r="D82" s="6"/>
      <c r="E82" s="25"/>
      <c r="F82" s="17"/>
      <c r="G82" s="25"/>
      <c r="H82" s="25"/>
      <c r="I82" s="25"/>
      <c r="J82" s="25"/>
      <c r="K82" s="6"/>
      <c r="L82" s="6"/>
      <c r="M82" s="24"/>
      <c r="N82" s="22"/>
      <c r="O82" s="17"/>
      <c r="P82" s="6"/>
      <c r="Q82" s="19" t="s">
        <v>29</v>
      </c>
      <c r="R82" s="20" t="s">
        <v>29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x14ac:dyDescent="0.3">
      <c r="A83" s="6" t="str">
        <f t="shared" si="2"/>
        <v/>
      </c>
      <c r="B83" s="25"/>
      <c r="C83" s="6"/>
      <c r="D83" s="6"/>
      <c r="E83" s="25"/>
      <c r="F83" s="17"/>
      <c r="G83" s="25"/>
      <c r="H83" s="25"/>
      <c r="I83" s="25"/>
      <c r="J83" s="25"/>
      <c r="K83" s="6"/>
      <c r="L83" s="6"/>
      <c r="M83" s="24"/>
      <c r="N83" s="22"/>
      <c r="O83" s="17"/>
      <c r="P83" s="6"/>
      <c r="Q83" s="19" t="s">
        <v>29</v>
      </c>
      <c r="R83" s="20" t="s">
        <v>29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x14ac:dyDescent="0.3">
      <c r="A84" s="6" t="str">
        <f t="shared" si="2"/>
        <v/>
      </c>
      <c r="B84" s="25"/>
      <c r="C84" s="6"/>
      <c r="D84" s="6"/>
      <c r="E84" s="25"/>
      <c r="F84" s="17"/>
      <c r="G84" s="25"/>
      <c r="H84" s="25"/>
      <c r="I84" s="25"/>
      <c r="J84" s="25"/>
      <c r="K84" s="6"/>
      <c r="L84" s="6"/>
      <c r="M84" s="24"/>
      <c r="N84" s="22"/>
      <c r="O84" s="17"/>
      <c r="P84" s="6"/>
      <c r="Q84" s="19" t="s">
        <v>29</v>
      </c>
      <c r="R84" s="20" t="s">
        <v>29</v>
      </c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x14ac:dyDescent="0.3">
      <c r="A85" s="6" t="str">
        <f t="shared" si="2"/>
        <v/>
      </c>
      <c r="B85" s="25"/>
      <c r="C85" s="6"/>
      <c r="D85" s="6"/>
      <c r="E85" s="25"/>
      <c r="F85" s="17"/>
      <c r="G85" s="25"/>
      <c r="H85" s="25"/>
      <c r="I85" s="25"/>
      <c r="J85" s="25"/>
      <c r="K85" s="6"/>
      <c r="L85" s="6"/>
      <c r="M85" s="24"/>
      <c r="N85" s="22"/>
      <c r="O85" s="17"/>
      <c r="P85" s="6"/>
      <c r="Q85" s="19" t="s">
        <v>29</v>
      </c>
      <c r="R85" s="20" t="s">
        <v>29</v>
      </c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x14ac:dyDescent="0.3">
      <c r="A86" s="6" t="str">
        <f t="shared" si="2"/>
        <v/>
      </c>
      <c r="B86" s="25"/>
      <c r="C86" s="6"/>
      <c r="D86" s="6"/>
      <c r="E86" s="25"/>
      <c r="F86" s="17"/>
      <c r="G86" s="25"/>
      <c r="H86" s="25"/>
      <c r="I86" s="25"/>
      <c r="J86" s="25"/>
      <c r="K86" s="6"/>
      <c r="L86" s="6"/>
      <c r="M86" s="24"/>
      <c r="N86" s="22"/>
      <c r="O86" s="17"/>
      <c r="P86" s="6"/>
      <c r="Q86" s="19" t="s">
        <v>29</v>
      </c>
      <c r="R86" s="20" t="s">
        <v>29</v>
      </c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x14ac:dyDescent="0.3">
      <c r="A87" s="6" t="str">
        <f t="shared" si="2"/>
        <v/>
      </c>
      <c r="B87" s="25"/>
      <c r="C87" s="6"/>
      <c r="D87" s="6"/>
      <c r="E87" s="25"/>
      <c r="F87" s="17"/>
      <c r="G87" s="25"/>
      <c r="H87" s="25"/>
      <c r="I87" s="25"/>
      <c r="J87" s="25"/>
      <c r="K87" s="6"/>
      <c r="L87" s="6"/>
      <c r="M87" s="24"/>
      <c r="N87" s="22"/>
      <c r="O87" s="17"/>
      <c r="P87" s="6"/>
      <c r="Q87" s="19" t="s">
        <v>29</v>
      </c>
      <c r="R87" s="20" t="s">
        <v>29</v>
      </c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x14ac:dyDescent="0.3">
      <c r="A88" s="6" t="str">
        <f t="shared" si="2"/>
        <v/>
      </c>
      <c r="B88" s="25"/>
      <c r="C88" s="6"/>
      <c r="D88" s="6"/>
      <c r="E88" s="25"/>
      <c r="F88" s="17"/>
      <c r="G88" s="25"/>
      <c r="H88" s="25"/>
      <c r="I88" s="25"/>
      <c r="J88" s="25"/>
      <c r="K88" s="6"/>
      <c r="L88" s="6"/>
      <c r="M88" s="24"/>
      <c r="N88" s="22"/>
      <c r="O88" s="17"/>
      <c r="P88" s="6"/>
      <c r="Q88" s="19" t="s">
        <v>29</v>
      </c>
      <c r="R88" s="20" t="s">
        <v>29</v>
      </c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x14ac:dyDescent="0.3">
      <c r="A89" s="6" t="str">
        <f t="shared" si="2"/>
        <v/>
      </c>
      <c r="B89" s="25"/>
      <c r="C89" s="6"/>
      <c r="D89" s="6"/>
      <c r="E89" s="25"/>
      <c r="F89" s="17"/>
      <c r="G89" s="25"/>
      <c r="H89" s="25"/>
      <c r="I89" s="25"/>
      <c r="J89" s="25"/>
      <c r="K89" s="6"/>
      <c r="L89" s="6"/>
      <c r="M89" s="24"/>
      <c r="N89" s="22"/>
      <c r="O89" s="17"/>
      <c r="P89" s="6"/>
      <c r="Q89" s="19" t="s">
        <v>29</v>
      </c>
      <c r="R89" s="20" t="s">
        <v>29</v>
      </c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x14ac:dyDescent="0.3">
      <c r="A90" s="6" t="str">
        <f t="shared" si="2"/>
        <v/>
      </c>
      <c r="B90" s="25"/>
      <c r="C90" s="6"/>
      <c r="D90" s="6"/>
      <c r="E90" s="25"/>
      <c r="F90" s="17"/>
      <c r="G90" s="25"/>
      <c r="H90" s="25"/>
      <c r="I90" s="25"/>
      <c r="J90" s="25"/>
      <c r="K90" s="6"/>
      <c r="L90" s="6"/>
      <c r="M90" s="24"/>
      <c r="N90" s="22"/>
      <c r="O90" s="17"/>
      <c r="P90" s="6"/>
      <c r="Q90" s="19" t="s">
        <v>29</v>
      </c>
      <c r="R90" s="20" t="s">
        <v>29</v>
      </c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x14ac:dyDescent="0.3">
      <c r="A91" s="6" t="str">
        <f t="shared" si="2"/>
        <v/>
      </c>
      <c r="B91" s="25"/>
      <c r="C91" s="6"/>
      <c r="D91" s="6"/>
      <c r="E91" s="25"/>
      <c r="F91" s="17"/>
      <c r="G91" s="25"/>
      <c r="H91" s="25"/>
      <c r="I91" s="25"/>
      <c r="J91" s="25"/>
      <c r="K91" s="6"/>
      <c r="L91" s="6"/>
      <c r="M91" s="24"/>
      <c r="N91" s="22"/>
      <c r="O91" s="17"/>
      <c r="P91" s="6"/>
      <c r="Q91" s="19" t="s">
        <v>29</v>
      </c>
      <c r="R91" s="20" t="s">
        <v>29</v>
      </c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x14ac:dyDescent="0.3">
      <c r="A92" s="6" t="str">
        <f t="shared" si="2"/>
        <v/>
      </c>
      <c r="B92" s="25"/>
      <c r="C92" s="6"/>
      <c r="D92" s="6"/>
      <c r="E92" s="25"/>
      <c r="F92" s="17"/>
      <c r="G92" s="25"/>
      <c r="H92" s="25"/>
      <c r="I92" s="25"/>
      <c r="J92" s="25"/>
      <c r="K92" s="6"/>
      <c r="L92" s="6"/>
      <c r="M92" s="24"/>
      <c r="N92" s="22"/>
      <c r="O92" s="17"/>
      <c r="P92" s="6"/>
      <c r="Q92" s="19" t="s">
        <v>29</v>
      </c>
      <c r="R92" s="20" t="s">
        <v>29</v>
      </c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x14ac:dyDescent="0.3">
      <c r="A93" s="6" t="str">
        <f t="shared" si="2"/>
        <v/>
      </c>
      <c r="B93" s="25"/>
      <c r="C93" s="6"/>
      <c r="D93" s="6"/>
      <c r="E93" s="25"/>
      <c r="F93" s="17"/>
      <c r="G93" s="25"/>
      <c r="H93" s="25"/>
      <c r="I93" s="25"/>
      <c r="J93" s="25"/>
      <c r="K93" s="6"/>
      <c r="L93" s="6"/>
      <c r="M93" s="24"/>
      <c r="N93" s="22"/>
      <c r="O93" s="17"/>
      <c r="P93" s="6"/>
      <c r="Q93" s="19" t="s">
        <v>29</v>
      </c>
      <c r="R93" s="20" t="s">
        <v>29</v>
      </c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x14ac:dyDescent="0.3">
      <c r="A94" s="6" t="str">
        <f t="shared" si="2"/>
        <v/>
      </c>
      <c r="B94" s="25"/>
      <c r="C94" s="6"/>
      <c r="D94" s="6"/>
      <c r="E94" s="25"/>
      <c r="F94" s="17"/>
      <c r="G94" s="25"/>
      <c r="H94" s="25"/>
      <c r="I94" s="25"/>
      <c r="J94" s="25"/>
      <c r="K94" s="6"/>
      <c r="L94" s="6"/>
      <c r="M94" s="24"/>
      <c r="N94" s="22"/>
      <c r="O94" s="17"/>
      <c r="P94" s="6"/>
      <c r="Q94" s="19" t="s">
        <v>29</v>
      </c>
      <c r="R94" s="20" t="s">
        <v>29</v>
      </c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x14ac:dyDescent="0.3">
      <c r="A95" s="6" t="str">
        <f t="shared" si="2"/>
        <v/>
      </c>
      <c r="B95" s="25"/>
      <c r="C95" s="6"/>
      <c r="D95" s="6"/>
      <c r="E95" s="25"/>
      <c r="F95" s="17"/>
      <c r="G95" s="25"/>
      <c r="H95" s="25"/>
      <c r="I95" s="25"/>
      <c r="J95" s="25"/>
      <c r="K95" s="6"/>
      <c r="L95" s="6"/>
      <c r="M95" s="24"/>
      <c r="N95" s="22"/>
      <c r="O95" s="17"/>
      <c r="P95" s="6"/>
      <c r="Q95" s="19" t="s">
        <v>29</v>
      </c>
      <c r="R95" s="20" t="s">
        <v>29</v>
      </c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x14ac:dyDescent="0.3">
      <c r="A96" s="6" t="str">
        <f t="shared" si="2"/>
        <v/>
      </c>
      <c r="B96" s="25"/>
      <c r="C96" s="6"/>
      <c r="D96" s="6"/>
      <c r="E96" s="25"/>
      <c r="F96" s="17"/>
      <c r="G96" s="25"/>
      <c r="H96" s="25"/>
      <c r="I96" s="25"/>
      <c r="J96" s="25"/>
      <c r="K96" s="6"/>
      <c r="L96" s="6"/>
      <c r="M96" s="24"/>
      <c r="N96" s="22"/>
      <c r="O96" s="17"/>
      <c r="P96" s="6"/>
      <c r="Q96" s="19" t="s">
        <v>29</v>
      </c>
      <c r="R96" s="20" t="s">
        <v>29</v>
      </c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x14ac:dyDescent="0.3">
      <c r="A97" s="6" t="str">
        <f t="shared" si="2"/>
        <v/>
      </c>
      <c r="B97" s="25"/>
      <c r="C97" s="6"/>
      <c r="D97" s="6"/>
      <c r="E97" s="25"/>
      <c r="F97" s="17"/>
      <c r="G97" s="25"/>
      <c r="H97" s="25"/>
      <c r="I97" s="25"/>
      <c r="J97" s="25"/>
      <c r="K97" s="6"/>
      <c r="L97" s="6"/>
      <c r="M97" s="24"/>
      <c r="N97" s="22"/>
      <c r="O97" s="17"/>
      <c r="P97" s="6"/>
      <c r="Q97" s="19" t="s">
        <v>29</v>
      </c>
      <c r="R97" s="20" t="s">
        <v>29</v>
      </c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x14ac:dyDescent="0.3">
      <c r="A98" s="6" t="str">
        <f t="shared" si="2"/>
        <v/>
      </c>
      <c r="B98" s="25"/>
      <c r="C98" s="6"/>
      <c r="D98" s="6"/>
      <c r="E98" s="25"/>
      <c r="F98" s="17"/>
      <c r="G98" s="25"/>
      <c r="H98" s="25"/>
      <c r="I98" s="25"/>
      <c r="J98" s="25"/>
      <c r="K98" s="6"/>
      <c r="L98" s="6"/>
      <c r="M98" s="24"/>
      <c r="N98" s="22"/>
      <c r="O98" s="17"/>
      <c r="P98" s="6"/>
      <c r="Q98" s="19" t="s">
        <v>29</v>
      </c>
      <c r="R98" s="20" t="s">
        <v>29</v>
      </c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x14ac:dyDescent="0.3">
      <c r="A99" s="6" t="str">
        <f t="shared" si="2"/>
        <v/>
      </c>
      <c r="B99" s="25"/>
      <c r="C99" s="6"/>
      <c r="D99" s="6"/>
      <c r="E99" s="25"/>
      <c r="F99" s="17"/>
      <c r="G99" s="25"/>
      <c r="H99" s="25"/>
      <c r="I99" s="25"/>
      <c r="J99" s="25"/>
      <c r="K99" s="6"/>
      <c r="L99" s="6"/>
      <c r="M99" s="24"/>
      <c r="N99" s="22"/>
      <c r="O99" s="17"/>
      <c r="P99" s="6"/>
      <c r="Q99" s="19" t="s">
        <v>29</v>
      </c>
      <c r="R99" s="20" t="s">
        <v>29</v>
      </c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x14ac:dyDescent="0.3">
      <c r="A100" s="6" t="str">
        <f t="shared" si="2"/>
        <v/>
      </c>
      <c r="B100" s="25"/>
      <c r="C100" s="6"/>
      <c r="D100" s="6"/>
      <c r="E100" s="25"/>
      <c r="F100" s="17"/>
      <c r="G100" s="25"/>
      <c r="H100" s="25"/>
      <c r="I100" s="25"/>
      <c r="J100" s="25"/>
      <c r="K100" s="6"/>
      <c r="L100" s="6"/>
      <c r="M100" s="24"/>
      <c r="N100" s="22"/>
      <c r="O100" s="17"/>
      <c r="P100" s="6"/>
      <c r="Q100" s="19" t="s">
        <v>29</v>
      </c>
      <c r="R100" s="20" t="s">
        <v>29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spans="1:31" x14ac:dyDescent="0.3">
      <c r="A101" s="6" t="str">
        <f t="shared" si="2"/>
        <v/>
      </c>
      <c r="B101" s="25"/>
      <c r="C101" s="6"/>
      <c r="D101" s="6"/>
      <c r="E101" s="25"/>
      <c r="F101" s="17"/>
      <c r="G101" s="25"/>
      <c r="H101" s="25"/>
      <c r="I101" s="25"/>
      <c r="J101" s="25"/>
      <c r="K101" s="6"/>
      <c r="L101" s="6"/>
      <c r="M101" s="24"/>
      <c r="N101" s="22"/>
      <c r="O101" s="17"/>
      <c r="P101" s="6"/>
      <c r="Q101" s="19" t="s">
        <v>29</v>
      </c>
      <c r="R101" s="20" t="s">
        <v>29</v>
      </c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spans="1:31" x14ac:dyDescent="0.3">
      <c r="A102" s="6" t="str">
        <f t="shared" si="2"/>
        <v/>
      </c>
      <c r="B102" s="25"/>
      <c r="C102" s="6"/>
      <c r="D102" s="6"/>
      <c r="E102" s="25"/>
      <c r="F102" s="17"/>
      <c r="G102" s="25"/>
      <c r="H102" s="25"/>
      <c r="I102" s="25"/>
      <c r="J102" s="25"/>
      <c r="K102" s="6"/>
      <c r="L102" s="6"/>
      <c r="M102" s="24"/>
      <c r="N102" s="22"/>
      <c r="O102" s="17"/>
      <c r="P102" s="6"/>
      <c r="Q102" s="19" t="s">
        <v>29</v>
      </c>
      <c r="R102" s="20" t="s">
        <v>29</v>
      </c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1:31" x14ac:dyDescent="0.3">
      <c r="A103" s="6" t="str">
        <f t="shared" si="2"/>
        <v/>
      </c>
      <c r="B103" s="25"/>
      <c r="C103" s="6"/>
      <c r="D103" s="6"/>
      <c r="E103" s="25"/>
      <c r="F103" s="17"/>
      <c r="G103" s="25"/>
      <c r="H103" s="25"/>
      <c r="I103" s="25"/>
      <c r="J103" s="25"/>
      <c r="K103" s="6"/>
      <c r="L103" s="6"/>
      <c r="M103" s="24"/>
      <c r="N103" s="22"/>
      <c r="O103" s="17"/>
      <c r="P103" s="6"/>
      <c r="Q103" s="19" t="s">
        <v>29</v>
      </c>
      <c r="R103" s="20" t="s">
        <v>29</v>
      </c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spans="1:31" x14ac:dyDescent="0.3">
      <c r="A104" s="6" t="str">
        <f t="shared" si="2"/>
        <v/>
      </c>
      <c r="B104" s="25"/>
      <c r="C104" s="6"/>
      <c r="D104" s="6"/>
      <c r="E104" s="25"/>
      <c r="F104" s="17"/>
      <c r="G104" s="25"/>
      <c r="H104" s="25"/>
      <c r="I104" s="25"/>
      <c r="J104" s="25"/>
      <c r="K104" s="6"/>
      <c r="L104" s="6"/>
      <c r="M104" s="24"/>
      <c r="N104" s="22"/>
      <c r="O104" s="17"/>
      <c r="P104" s="6"/>
      <c r="Q104" s="19" t="s">
        <v>29</v>
      </c>
      <c r="R104" s="20" t="s">
        <v>29</v>
      </c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spans="1:31" x14ac:dyDescent="0.3">
      <c r="A105" s="6" t="str">
        <f t="shared" si="2"/>
        <v/>
      </c>
      <c r="B105" s="25"/>
      <c r="C105" s="6"/>
      <c r="D105" s="6"/>
      <c r="E105" s="25"/>
      <c r="F105" s="17"/>
      <c r="G105" s="25"/>
      <c r="H105" s="25"/>
      <c r="I105" s="25"/>
      <c r="J105" s="25"/>
      <c r="K105" s="6"/>
      <c r="L105" s="6"/>
      <c r="M105" s="24"/>
      <c r="N105" s="22"/>
      <c r="O105" s="17"/>
      <c r="P105" s="6"/>
      <c r="Q105" s="19" t="s">
        <v>29</v>
      </c>
      <c r="R105" s="20" t="s">
        <v>29</v>
      </c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spans="1:31" x14ac:dyDescent="0.3">
      <c r="A106" s="6" t="str">
        <f t="shared" si="2"/>
        <v/>
      </c>
      <c r="B106" s="25"/>
      <c r="C106" s="6"/>
      <c r="D106" s="6"/>
      <c r="E106" s="25"/>
      <c r="F106" s="17"/>
      <c r="G106" s="25"/>
      <c r="H106" s="25"/>
      <c r="I106" s="25"/>
      <c r="J106" s="25"/>
      <c r="K106" s="6"/>
      <c r="L106" s="6"/>
      <c r="M106" s="24"/>
      <c r="N106" s="22"/>
      <c r="O106" s="17"/>
      <c r="P106" s="6"/>
      <c r="Q106" s="19" t="s">
        <v>29</v>
      </c>
      <c r="R106" s="20" t="s">
        <v>29</v>
      </c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spans="1:31" x14ac:dyDescent="0.3">
      <c r="A107" s="6" t="str">
        <f t="shared" si="2"/>
        <v/>
      </c>
      <c r="B107" s="25"/>
      <c r="C107" s="6"/>
      <c r="D107" s="6"/>
      <c r="E107" s="25"/>
      <c r="F107" s="17"/>
      <c r="G107" s="25"/>
      <c r="H107" s="25"/>
      <c r="I107" s="25"/>
      <c r="J107" s="25"/>
      <c r="K107" s="6"/>
      <c r="L107" s="6"/>
      <c r="M107" s="24"/>
      <c r="N107" s="22"/>
      <c r="O107" s="17"/>
      <c r="P107" s="6"/>
      <c r="Q107" s="19" t="s">
        <v>29</v>
      </c>
      <c r="R107" s="20" t="s">
        <v>29</v>
      </c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1:31" x14ac:dyDescent="0.3">
      <c r="A108" s="6" t="str">
        <f t="shared" si="2"/>
        <v/>
      </c>
      <c r="B108" s="25"/>
      <c r="C108" s="6"/>
      <c r="D108" s="6"/>
      <c r="E108" s="25"/>
      <c r="F108" s="17"/>
      <c r="G108" s="25"/>
      <c r="H108" s="25"/>
      <c r="I108" s="25"/>
      <c r="J108" s="25"/>
      <c r="K108" s="6"/>
      <c r="L108" s="6"/>
      <c r="M108" s="24"/>
      <c r="N108" s="22"/>
      <c r="O108" s="17"/>
      <c r="P108" s="6"/>
      <c r="Q108" s="19" t="s">
        <v>29</v>
      </c>
      <c r="R108" s="20" t="s">
        <v>29</v>
      </c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spans="1:31" x14ac:dyDescent="0.3">
      <c r="A109" s="6" t="str">
        <f t="shared" si="2"/>
        <v/>
      </c>
      <c r="B109" s="25"/>
      <c r="C109" s="6"/>
      <c r="D109" s="6"/>
      <c r="E109" s="25"/>
      <c r="F109" s="17"/>
      <c r="G109" s="25"/>
      <c r="H109" s="25"/>
      <c r="I109" s="25"/>
      <c r="J109" s="25"/>
      <c r="K109" s="6"/>
      <c r="L109" s="6"/>
      <c r="M109" s="24"/>
      <c r="N109" s="22"/>
      <c r="O109" s="17"/>
      <c r="P109" s="6"/>
      <c r="Q109" s="19" t="s">
        <v>29</v>
      </c>
      <c r="R109" s="20" t="s">
        <v>29</v>
      </c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x14ac:dyDescent="0.3">
      <c r="A110" s="6" t="str">
        <f t="shared" si="2"/>
        <v/>
      </c>
      <c r="B110" s="25"/>
      <c r="C110" s="6"/>
      <c r="D110" s="6"/>
      <c r="E110" s="25"/>
      <c r="F110" s="17"/>
      <c r="G110" s="25"/>
      <c r="H110" s="25"/>
      <c r="I110" s="25"/>
      <c r="J110" s="25"/>
      <c r="K110" s="6"/>
      <c r="L110" s="6"/>
      <c r="M110" s="24"/>
      <c r="N110" s="22"/>
      <c r="O110" s="17"/>
      <c r="P110" s="6"/>
      <c r="Q110" s="19" t="s">
        <v>29</v>
      </c>
      <c r="R110" s="20" t="s">
        <v>29</v>
      </c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x14ac:dyDescent="0.3">
      <c r="A111" s="6" t="str">
        <f t="shared" si="2"/>
        <v/>
      </c>
      <c r="B111" s="25"/>
      <c r="C111" s="6"/>
      <c r="D111" s="6"/>
      <c r="E111" s="25"/>
      <c r="F111" s="17"/>
      <c r="G111" s="25"/>
      <c r="H111" s="25"/>
      <c r="I111" s="25"/>
      <c r="J111" s="25"/>
      <c r="K111" s="6"/>
      <c r="L111" s="6"/>
      <c r="M111" s="24"/>
      <c r="N111" s="22"/>
      <c r="O111" s="17"/>
      <c r="P111" s="6"/>
      <c r="Q111" s="19"/>
      <c r="R111" s="20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</sheetData>
  <mergeCells count="3">
    <mergeCell ref="Y16:Y18"/>
    <mergeCell ref="Y31:AE31"/>
    <mergeCell ref="Y32:AE32"/>
  </mergeCells>
  <dataValidations count="8">
    <dataValidation type="list" allowBlank="1" showInputMessage="1" showErrorMessage="1" sqref="E12:E111" xr:uid="{566EBE62-7D4D-4958-B517-82E04EFF4A1B}">
      <formula1>$Y$34:$Y$35</formula1>
    </dataValidation>
    <dataValidation type="date" allowBlank="1" showInputMessage="1" showErrorMessage="1" sqref="L2 F12:F71 E2 O12:O71" xr:uid="{0B06CCE2-0CDE-4DFB-85F5-A9D12BFB48E3}">
      <formula1>1</formula1>
      <formula2>72686</formula2>
    </dataValidation>
    <dataValidation type="textLength" allowBlank="1" showInputMessage="1" showErrorMessage="1" sqref="C12:D71" xr:uid="{B017F723-5427-46B9-A05A-5E3AF9EC77ED}">
      <formula1>0</formula1>
      <formula2>50</formula2>
    </dataValidation>
    <dataValidation type="custom" allowBlank="1" showInputMessage="1" showErrorMessage="1" sqref="P12:P71" xr:uid="{D73D8A22-2F3E-4CFD-8F60-39B9E630E3FE}">
      <formula1>AND(ISERROR(FIND(" ",P12)),LEN(P12)-LEN(SUBSTITUTE(P12,"@",""))=1,IFERROR(SEARCH("@",P12)&lt;SEARCH(".",P12,SEARCH("@",P12)),0),ISERROR(FIND(",",P12)),NOT(IFERROR(SEARCH(".",P12,SEARCH("@",P12))-SEARCH("@",P12),0)=1),LEFT(P12,1)&lt;&gt;".",RIGHT(P12,1)&lt;&gt;".")</formula1>
    </dataValidation>
    <dataValidation type="list" allowBlank="1" showInputMessage="1" showErrorMessage="1" sqref="R12" xr:uid="{CDCD77B5-4020-41C0-96DA-3482BCA13B2F}">
      <formula1>$Y$39:$Y$40</formula1>
    </dataValidation>
    <dataValidation type="list" allowBlank="1" showInputMessage="1" showErrorMessage="1" sqref="B12:B111" xr:uid="{79009511-E13C-4D64-A9EF-03EFCBF405C9}">
      <formula1>$Y$36:$Y$38</formula1>
    </dataValidation>
    <dataValidation type="list" allowBlank="1" showInputMessage="1" showErrorMessage="1" sqref="G12:J111" xr:uid="{5256BACF-E7C2-42EC-833F-20B0A7F9232E}">
      <formula1>$Y$22:$Y$26</formula1>
    </dataValidation>
    <dataValidation type="list" allowBlank="1" showInputMessage="1" showErrorMessage="1" sqref="R13:R111" xr:uid="{467959B0-EDC4-4D14-8576-EA8C79661039}">
      <formula1>$W$11:$W$12</formula1>
    </dataValidation>
  </dataValidations>
  <hyperlinks>
    <hyperlink ref="N7" r:id="rId1" xr:uid="{0A2405E1-34DE-45B8-8DA2-78BD0FBAD2EB}"/>
    <hyperlink ref="P13" r:id="rId2" xr:uid="{5B663B53-F335-4AB3-A680-AC6CF7EEB391}"/>
    <hyperlink ref="P14" r:id="rId3" xr:uid="{1E8FA279-197E-41F4-BC70-1493BBBB5CF6}"/>
    <hyperlink ref="P19" r:id="rId4" xr:uid="{19DA5047-4586-4822-8E29-614AEC6E8068}"/>
    <hyperlink ref="P21:P26" r:id="rId5" display="A@gmail.com" xr:uid="{5690FF9D-C643-4F0D-8161-A86FEC53B340}"/>
    <hyperlink ref="P28" r:id="rId6" xr:uid="{E3FA3D7F-02B2-4BF5-A8CA-240C104F1FF9}"/>
    <hyperlink ref="P31:P32" r:id="rId7" display="A@gmail.com" xr:uid="{2E62C0D3-A355-4A7D-941A-DA8CC74BBA9D}"/>
    <hyperlink ref="P12" r:id="rId8" xr:uid="{7AF9E45C-E8D7-4F35-8722-E3AA81E57CFE}"/>
  </hyperlinks>
  <pageMargins left="0.7" right="0.7" top="0.75" bottom="0.75" header="0.3" footer="0.3"/>
  <drawing r:id="rId9"/>
  <legacyDrawing r:id="rId10"/>
  <tableParts count="1">
    <tablePart r:id="rId1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7BA5-C0A3-43B8-8083-68B0AF49D03E}">
  <dimension ref="A1:BO41"/>
  <sheetViews>
    <sheetView workbookViewId="0">
      <pane xSplit="1" ySplit="1" topLeftCell="AO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RowHeight="17.25" x14ac:dyDescent="0.3"/>
  <cols>
    <col min="1" max="1" width="12.6640625" bestFit="1" customWidth="1"/>
    <col min="2" max="2" width="6.88671875" bestFit="1" customWidth="1"/>
    <col min="3" max="3" width="6.6640625" bestFit="1" customWidth="1"/>
    <col min="4" max="4" width="8.77734375" bestFit="1" customWidth="1"/>
    <col min="5" max="5" width="9.88671875" bestFit="1" customWidth="1"/>
    <col min="6" max="6" width="12" bestFit="1" customWidth="1"/>
    <col min="7" max="7" width="12.6640625" bestFit="1" customWidth="1"/>
    <col min="8" max="8" width="13.44140625" bestFit="1" customWidth="1"/>
    <col min="9" max="9" width="8.88671875" bestFit="1" customWidth="1"/>
    <col min="10" max="10" width="5.77734375" bestFit="1" customWidth="1"/>
    <col min="11" max="11" width="11.109375" bestFit="1" customWidth="1"/>
    <col min="12" max="12" width="7.33203125" bestFit="1" customWidth="1"/>
    <col min="13" max="13" width="8.109375" bestFit="1" customWidth="1"/>
    <col min="14" max="14" width="4.109375" bestFit="1" customWidth="1"/>
    <col min="15" max="15" width="8.33203125" bestFit="1" customWidth="1"/>
    <col min="16" max="16" width="21.109375" bestFit="1" customWidth="1"/>
    <col min="17" max="17" width="7.44140625" bestFit="1" customWidth="1"/>
    <col min="18" max="18" width="11" bestFit="1" customWidth="1"/>
    <col min="20" max="20" width="4.6640625" bestFit="1" customWidth="1"/>
    <col min="21" max="21" width="8.6640625" bestFit="1" customWidth="1"/>
    <col min="22" max="22" width="9.6640625" bestFit="1" customWidth="1"/>
    <col min="23" max="23" width="11.88671875" bestFit="1" customWidth="1"/>
    <col min="24" max="24" width="11.6640625" bestFit="1" customWidth="1"/>
    <col min="25" max="26" width="10.6640625" bestFit="1" customWidth="1"/>
    <col min="27" max="27" width="23.88671875" bestFit="1" customWidth="1"/>
    <col min="28" max="28" width="20.88671875" bestFit="1" customWidth="1"/>
    <col min="29" max="29" width="10.88671875" bestFit="1" customWidth="1"/>
    <col min="30" max="30" width="12" bestFit="1" customWidth="1"/>
    <col min="31" max="31" width="8.109375" bestFit="1" customWidth="1"/>
    <col min="32" max="33" width="12.6640625" bestFit="1" customWidth="1"/>
    <col min="34" max="34" width="8.77734375" bestFit="1" customWidth="1"/>
    <col min="35" max="35" width="6.33203125" bestFit="1" customWidth="1"/>
    <col min="36" max="36" width="7.21875" bestFit="1" customWidth="1"/>
    <col min="37" max="37" width="6.33203125" bestFit="1" customWidth="1"/>
    <col min="38" max="38" width="10.33203125" bestFit="1" customWidth="1"/>
    <col min="39" max="39" width="9.109375" bestFit="1" customWidth="1"/>
    <col min="40" max="40" width="12" bestFit="1" customWidth="1"/>
    <col min="41" max="41" width="10.5546875" bestFit="1" customWidth="1"/>
    <col min="42" max="42" width="12.44140625" bestFit="1" customWidth="1"/>
    <col min="43" max="43" width="8" bestFit="1" customWidth="1"/>
    <col min="44" max="44" width="11.44140625" bestFit="1" customWidth="1"/>
    <col min="45" max="45" width="7.77734375" bestFit="1" customWidth="1"/>
    <col min="46" max="46" width="10.88671875" bestFit="1" customWidth="1"/>
    <col min="47" max="47" width="14.44140625" bestFit="1" customWidth="1"/>
    <col min="48" max="48" width="10.21875" bestFit="1" customWidth="1"/>
    <col min="49" max="49" width="8.77734375" bestFit="1" customWidth="1"/>
    <col min="50" max="50" width="8.44140625" bestFit="1" customWidth="1"/>
    <col min="51" max="51" width="10.21875" bestFit="1" customWidth="1"/>
    <col min="52" max="52" width="6.88671875" bestFit="1" customWidth="1"/>
    <col min="53" max="55" width="11.88671875" bestFit="1" customWidth="1"/>
    <col min="56" max="56" width="12" bestFit="1" customWidth="1"/>
    <col min="57" max="57" width="13.88671875" bestFit="1" customWidth="1"/>
    <col min="58" max="58" width="11.109375" bestFit="1" customWidth="1"/>
    <col min="59" max="59" width="12.77734375" bestFit="1" customWidth="1"/>
    <col min="60" max="60" width="10" bestFit="1" customWidth="1"/>
    <col min="61" max="61" width="8.88671875" bestFit="1" customWidth="1"/>
    <col min="62" max="62" width="5.6640625" bestFit="1" customWidth="1"/>
    <col min="63" max="63" width="14.44140625" bestFit="1" customWidth="1"/>
    <col min="64" max="64" width="17.109375" bestFit="1" customWidth="1"/>
    <col min="65" max="65" width="10.88671875" bestFit="1" customWidth="1"/>
    <col min="66" max="66" width="7.21875" bestFit="1" customWidth="1"/>
    <col min="67" max="67" width="10.21875" bestFit="1" customWidth="1"/>
  </cols>
  <sheetData>
    <row r="1" spans="1:67" x14ac:dyDescent="0.3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</row>
    <row r="2" spans="1:67" x14ac:dyDescent="0.3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1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1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2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1"/>
      <c r="BM2" s="170"/>
      <c r="BN2" s="170"/>
      <c r="BO2" s="170"/>
    </row>
    <row r="3" spans="1:67" x14ac:dyDescent="0.3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1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1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1"/>
      <c r="BM3" s="170"/>
      <c r="BN3" s="170"/>
      <c r="BO3" s="170"/>
    </row>
    <row r="4" spans="1:67" x14ac:dyDescent="0.3">
      <c r="A4" s="170"/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1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</row>
    <row r="5" spans="1:67" x14ac:dyDescent="0.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1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1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1"/>
      <c r="BM5" s="170"/>
      <c r="BN5" s="170"/>
      <c r="BO5" s="170"/>
    </row>
    <row r="6" spans="1:67" x14ac:dyDescent="0.3">
      <c r="A6" s="170"/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1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</row>
    <row r="7" spans="1:67" x14ac:dyDescent="0.3">
      <c r="A7" s="170"/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1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</row>
    <row r="8" spans="1:67" x14ac:dyDescent="0.3">
      <c r="A8" s="170"/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1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</row>
    <row r="9" spans="1:67" x14ac:dyDescent="0.3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1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</row>
    <row r="10" spans="1:67" x14ac:dyDescent="0.3">
      <c r="A10" s="170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1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1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1"/>
      <c r="BM10" s="170"/>
      <c r="BN10" s="170"/>
      <c r="BO10" s="170"/>
    </row>
    <row r="11" spans="1:67" x14ac:dyDescent="0.3">
      <c r="A11" s="170"/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1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</row>
    <row r="12" spans="1:67" x14ac:dyDescent="0.3">
      <c r="A12" s="170"/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1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</row>
    <row r="13" spans="1:67" x14ac:dyDescent="0.3">
      <c r="A13" s="170"/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1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</row>
    <row r="14" spans="1:67" x14ac:dyDescent="0.3">
      <c r="A14" s="170"/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1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1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  <c r="AX14" s="170"/>
      <c r="AY14" s="170"/>
      <c r="AZ14" s="170"/>
      <c r="BA14" s="170"/>
      <c r="BB14" s="170"/>
      <c r="BC14" s="170"/>
      <c r="BD14" s="170"/>
      <c r="BE14" s="170"/>
      <c r="BF14" s="170"/>
      <c r="BG14" s="170"/>
      <c r="BH14" s="170"/>
      <c r="BI14" s="170"/>
      <c r="BJ14" s="170"/>
      <c r="BK14" s="170"/>
      <c r="BL14" s="171"/>
      <c r="BM14" s="170"/>
      <c r="BN14" s="170"/>
      <c r="BO14" s="170"/>
    </row>
    <row r="15" spans="1:67" x14ac:dyDescent="0.3">
      <c r="A15" s="170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1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1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1"/>
      <c r="BM15" s="170"/>
      <c r="BN15" s="170"/>
      <c r="BO15" s="170"/>
    </row>
    <row r="16" spans="1:67" x14ac:dyDescent="0.3">
      <c r="A16" s="170"/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1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1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71"/>
      <c r="BM16" s="170"/>
      <c r="BN16" s="170"/>
      <c r="BO16" s="170"/>
    </row>
    <row r="17" spans="1:67" x14ac:dyDescent="0.3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1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1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  <c r="AX17" s="170"/>
      <c r="AY17" s="170"/>
      <c r="AZ17" s="170"/>
      <c r="BA17" s="170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1"/>
      <c r="BM17" s="170"/>
      <c r="BN17" s="170"/>
      <c r="BO17" s="170"/>
    </row>
    <row r="18" spans="1:67" x14ac:dyDescent="0.3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1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1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  <c r="AX18" s="170"/>
      <c r="AY18" s="170"/>
      <c r="AZ18" s="170"/>
      <c r="BA18" s="170"/>
      <c r="BB18" s="170"/>
      <c r="BC18" s="170"/>
      <c r="BD18" s="170"/>
      <c r="BE18" s="170"/>
      <c r="BF18" s="170"/>
      <c r="BG18" s="170"/>
      <c r="BH18" s="170"/>
      <c r="BI18" s="170"/>
      <c r="BJ18" s="170"/>
      <c r="BK18" s="170"/>
      <c r="BL18" s="171"/>
      <c r="BM18" s="170"/>
      <c r="BN18" s="170"/>
      <c r="BO18" s="170"/>
    </row>
    <row r="19" spans="1:67" x14ac:dyDescent="0.3">
      <c r="A19" s="170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1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0"/>
      <c r="BL19" s="170"/>
      <c r="BM19" s="170"/>
      <c r="BN19" s="170"/>
      <c r="BO19" s="170"/>
    </row>
    <row r="20" spans="1:67" x14ac:dyDescent="0.3">
      <c r="A20" s="170"/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1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  <c r="BF20" s="170"/>
      <c r="BG20" s="170"/>
      <c r="BH20" s="170"/>
      <c r="BI20" s="170"/>
      <c r="BJ20" s="170"/>
      <c r="BK20" s="170"/>
      <c r="BL20" s="170"/>
      <c r="BM20" s="170"/>
      <c r="BN20" s="170"/>
      <c r="BO20" s="170"/>
    </row>
    <row r="21" spans="1:67" x14ac:dyDescent="0.3">
      <c r="A21" s="170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1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  <c r="BB21" s="170"/>
      <c r="BC21" s="170"/>
      <c r="BD21" s="170"/>
      <c r="BE21" s="170"/>
      <c r="BF21" s="170"/>
      <c r="BG21" s="170"/>
      <c r="BH21" s="170"/>
      <c r="BI21" s="170"/>
      <c r="BJ21" s="170"/>
      <c r="BK21" s="170"/>
      <c r="BL21" s="170"/>
      <c r="BM21" s="170"/>
      <c r="BN21" s="170"/>
      <c r="BO21" s="170"/>
    </row>
    <row r="22" spans="1:67" x14ac:dyDescent="0.3">
      <c r="A22" s="170"/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1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1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1"/>
      <c r="BM22" s="170"/>
      <c r="BN22" s="170"/>
      <c r="BO22" s="170"/>
    </row>
    <row r="23" spans="1:67" x14ac:dyDescent="0.3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1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1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  <c r="AX23" s="170"/>
      <c r="AY23" s="170"/>
      <c r="AZ23" s="170"/>
      <c r="BA23" s="170"/>
      <c r="BB23" s="170"/>
      <c r="BC23" s="170"/>
      <c r="BD23" s="170"/>
      <c r="BE23" s="170"/>
      <c r="BF23" s="170"/>
      <c r="BG23" s="170"/>
      <c r="BH23" s="170"/>
      <c r="BI23" s="170"/>
      <c r="BJ23" s="170"/>
      <c r="BK23" s="170"/>
      <c r="BL23" s="171"/>
      <c r="BM23" s="170"/>
      <c r="BN23" s="170"/>
      <c r="BO23" s="170"/>
    </row>
    <row r="24" spans="1:67" x14ac:dyDescent="0.3">
      <c r="A24" s="170"/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1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1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1"/>
      <c r="BM24" s="170"/>
      <c r="BN24" s="170"/>
      <c r="BO24" s="170"/>
    </row>
    <row r="25" spans="1:67" x14ac:dyDescent="0.3">
      <c r="A25" s="170"/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1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0"/>
      <c r="BN25" s="170"/>
      <c r="BO25" s="170"/>
    </row>
    <row r="26" spans="1:67" x14ac:dyDescent="0.3">
      <c r="A26" s="170"/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1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1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1"/>
      <c r="BM26" s="170"/>
      <c r="BN26" s="170"/>
      <c r="BO26" s="170"/>
    </row>
    <row r="27" spans="1:67" x14ac:dyDescent="0.3">
      <c r="A27" s="170"/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1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0"/>
      <c r="BN27" s="170"/>
      <c r="BO27" s="170"/>
    </row>
    <row r="28" spans="1:67" x14ac:dyDescent="0.3">
      <c r="A28" s="170"/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1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1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1"/>
      <c r="BM28" s="170"/>
      <c r="BN28" s="170"/>
      <c r="BO28" s="170"/>
    </row>
    <row r="29" spans="1:67" x14ac:dyDescent="0.3">
      <c r="A29" s="170"/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1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</row>
    <row r="30" spans="1:67" x14ac:dyDescent="0.3">
      <c r="A30" s="170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1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1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0"/>
      <c r="BJ30" s="170"/>
      <c r="BK30" s="170"/>
      <c r="BL30" s="171"/>
      <c r="BM30" s="170"/>
      <c r="BN30" s="170"/>
      <c r="BO30" s="170"/>
    </row>
    <row r="31" spans="1:67" x14ac:dyDescent="0.3">
      <c r="A31" s="170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1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1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1"/>
      <c r="BM31" s="170"/>
      <c r="BN31" s="170"/>
      <c r="BO31" s="170"/>
    </row>
    <row r="32" spans="1:67" x14ac:dyDescent="0.3">
      <c r="A32" s="170"/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1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1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0"/>
      <c r="AV32" s="170"/>
      <c r="AW32" s="170"/>
      <c r="AX32" s="170"/>
      <c r="AY32" s="170"/>
      <c r="AZ32" s="170"/>
      <c r="BA32" s="170"/>
      <c r="BB32" s="170"/>
      <c r="BC32" s="170"/>
      <c r="BD32" s="170"/>
      <c r="BE32" s="170"/>
      <c r="BF32" s="170"/>
      <c r="BG32" s="170"/>
      <c r="BH32" s="170"/>
      <c r="BI32" s="170"/>
      <c r="BJ32" s="170"/>
      <c r="BK32" s="170"/>
      <c r="BL32" s="171"/>
      <c r="BM32" s="170"/>
      <c r="BN32" s="170"/>
      <c r="BO32" s="170"/>
    </row>
    <row r="33" spans="1:67" x14ac:dyDescent="0.3">
      <c r="A33" s="170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1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1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1"/>
      <c r="BM33" s="170"/>
      <c r="BN33" s="170"/>
      <c r="BO33" s="170"/>
    </row>
    <row r="34" spans="1:67" x14ac:dyDescent="0.3">
      <c r="A34" s="170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1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1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0"/>
      <c r="AX34" s="170"/>
      <c r="AY34" s="170"/>
      <c r="AZ34" s="170"/>
      <c r="BA34" s="170"/>
      <c r="BB34" s="170"/>
      <c r="BC34" s="170"/>
      <c r="BD34" s="170"/>
      <c r="BE34" s="170"/>
      <c r="BF34" s="170"/>
      <c r="BG34" s="170"/>
      <c r="BH34" s="170"/>
      <c r="BI34" s="170"/>
      <c r="BJ34" s="170"/>
      <c r="BK34" s="170"/>
      <c r="BL34" s="171"/>
      <c r="BM34" s="170"/>
      <c r="BN34" s="170"/>
      <c r="BO34" s="170"/>
    </row>
    <row r="35" spans="1:67" x14ac:dyDescent="0.3">
      <c r="A35" s="170"/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1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1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2"/>
      <c r="AU35" s="170"/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1"/>
      <c r="BM35" s="170"/>
      <c r="BN35" s="170"/>
      <c r="BO35" s="170"/>
    </row>
    <row r="36" spans="1:67" x14ac:dyDescent="0.3">
      <c r="A36" s="170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1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1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1"/>
      <c r="BM36" s="170"/>
      <c r="BN36" s="170"/>
      <c r="BO36" s="170"/>
    </row>
    <row r="37" spans="1:67" x14ac:dyDescent="0.3">
      <c r="A37" s="170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1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  <c r="AX37" s="170"/>
      <c r="AY37" s="170"/>
      <c r="AZ37" s="170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0"/>
      <c r="BN37" s="170"/>
      <c r="BO37" s="170"/>
    </row>
    <row r="38" spans="1:67" x14ac:dyDescent="0.3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1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0"/>
      <c r="BN38" s="170"/>
      <c r="BO38" s="170"/>
    </row>
    <row r="39" spans="1:67" x14ac:dyDescent="0.3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1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</row>
    <row r="40" spans="1:67" x14ac:dyDescent="0.3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1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1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1"/>
      <c r="BM40" s="170"/>
      <c r="BN40" s="170"/>
      <c r="BO40" s="170"/>
    </row>
    <row r="41" spans="1:67" x14ac:dyDescent="0.3">
      <c r="A41" s="170"/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1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1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70"/>
      <c r="AZ41" s="170"/>
      <c r="BA41" s="170"/>
      <c r="BB41" s="170"/>
      <c r="BC41" s="170"/>
      <c r="BD41" s="170"/>
      <c r="BE41" s="170"/>
      <c r="BF41" s="170"/>
      <c r="BG41" s="170"/>
      <c r="BH41" s="170"/>
      <c r="BI41" s="170"/>
      <c r="BJ41" s="170"/>
      <c r="BK41" s="170"/>
      <c r="BL41" s="171"/>
      <c r="BM41" s="170"/>
      <c r="BN41" s="170"/>
      <c r="BO41" s="1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A77EA3-0589-4F3F-8081-75F2610596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Main</vt:lpstr>
      <vt:lpstr>Instructions</vt:lpstr>
      <vt:lpstr>Sample Census</vt:lpstr>
      <vt:lpstr>EaseData</vt:lpstr>
      <vt:lpstr>Main!Print_Area</vt:lpstr>
      <vt:lpstr>Main!Print_Titles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Page</dc:creator>
  <cp:lastModifiedBy>Cherie Robinson</cp:lastModifiedBy>
  <cp:lastPrinted>2025-03-06T22:40:36Z</cp:lastPrinted>
  <dcterms:created xsi:type="dcterms:W3CDTF">2025-01-24T18:01:34Z</dcterms:created>
  <dcterms:modified xsi:type="dcterms:W3CDTF">2026-08-17T12:51:54Z</dcterms:modified>
</cp:coreProperties>
</file>